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7_fachgesellschaften\_dvse\06_anforderungen dvse\01_anforderungen\"/>
    </mc:Choice>
  </mc:AlternateContent>
  <xr:revisionPtr revIDLastSave="0" documentId="13_ncr:1_{FC09F955-A64E-4C0D-B739-7EA0D2C1A807}" xr6:coauthVersionLast="46" xr6:coauthVersionMax="46" xr10:uidLastSave="{00000000-0000-0000-0000-000000000000}"/>
  <workbookProtection workbookAlgorithmName="SHA-512" workbookHashValue="QBjFjnfIqqtTx+FXe7CQLZgTljvv+4lmqtmdXYW8HrZBKczckV9AwtGlN7zOjHUDLDZafmGF2A1nWz3F3YwuKQ==" workbookSaltValue="cKE/CNSb72FpXmXQZ1Ujfw==" workbookSpinCount="100000" lockStructure="1"/>
  <bookViews>
    <workbookView xWindow="-120" yWindow="-120" windowWidth="29040" windowHeight="15840" firstSheet="1" activeTab="2" xr2:uid="{00000000-000D-0000-FFFF-FFFF00000000}"/>
  </bookViews>
  <sheets>
    <sheet name="Übersicht_Anzahl Eingriffe" sheetId="1" state="hidden" r:id="rId1"/>
    <sheet name="Komp.-Mgmt Jahr 1" sheetId="2" r:id="rId2"/>
    <sheet name="Komp.-Mgmt Jahr 2" sheetId="10" r:id="rId3"/>
    <sheet name="OP-Katalog_freie Wahl" sheetId="8" state="hidden" r:id="rId4"/>
  </sheets>
  <definedNames>
    <definedName name="_xlnm.Print_Area" localSheetId="1">'Komp.-Mgmt Jahr 1'!$A$1:$E$75</definedName>
    <definedName name="_xlnm.Print_Area" localSheetId="3">'OP-Katalog_freie Wahl'!$A$1:$G$88</definedName>
    <definedName name="_xlnm.Print_Titles" localSheetId="1">'Komp.-Mgmt Jahr 1'!$1:$11</definedName>
    <definedName name="_xlnm.Print_Titles" localSheetId="2">'Komp.-Mgmt Jahr 2'!$1:$9</definedName>
    <definedName name="Einrichtung" localSheetId="3">#REF!</definedName>
    <definedName name="Einrichtung">#REF!</definedName>
    <definedName name="Jahr">#REF!</definedName>
    <definedName name="Text5" localSheetId="1">'Komp.-Mgmt Jahr 1'!#REF!</definedName>
    <definedName name="Text5" localSheetId="2">'Komp.-Mgmt Jahr 2'!#REF!</definedName>
    <definedName name="Text6" localSheetId="1">'Komp.-Mgmt Jahr 1'!#REF!</definedName>
    <definedName name="Text6" localSheetId="2">'Komp.-Mgmt Jahr 2'!#REF!</definedName>
    <definedName name="Text7" localSheetId="1">'Komp.-Mgmt Jahr 1'!#REF!</definedName>
    <definedName name="Text7" localSheetId="2">'Komp.-Mgmt Jahr 2'!#REF!</definedName>
    <definedName name="Text8" localSheetId="1">'Komp.-Mgmt Jahr 1'!#REF!</definedName>
    <definedName name="Text8" localSheetId="2">'Komp.-Mgmt Jahr 2'!#REF!</definedName>
    <definedName name="Text9" localSheetId="1">'Komp.-Mgmt Jahr 1'!#REF!</definedName>
    <definedName name="Text9" localSheetId="2">'Komp.-Mgmt Jahr 2'!#REF!</definedName>
  </definedNames>
  <calcPr calcId="191029"/>
</workbook>
</file>

<file path=xl/calcChain.xml><?xml version="1.0" encoding="utf-8"?>
<calcChain xmlns="http://schemas.openxmlformats.org/spreadsheetml/2006/main">
  <c r="A17" i="2" l="1"/>
  <c r="A22" i="2" s="1"/>
  <c r="A27" i="2" s="1"/>
  <c r="A12" i="2"/>
  <c r="C7" i="10"/>
  <c r="A10" i="10" s="1"/>
  <c r="A15" i="10" s="1"/>
  <c r="E7" i="10"/>
  <c r="E7" i="2"/>
  <c r="E30" i="8"/>
  <c r="F30" i="8"/>
  <c r="A31" i="8"/>
  <c r="B31" i="8"/>
  <c r="E4" i="8"/>
  <c r="B9" i="8" s="1"/>
  <c r="B63" i="8" s="1"/>
  <c r="E3" i="8"/>
  <c r="A9" i="8" s="1"/>
  <c r="E74" i="8"/>
  <c r="E52" i="8"/>
  <c r="E77" i="8"/>
  <c r="F74" i="8"/>
  <c r="F77" i="8" s="1"/>
  <c r="F52" i="8"/>
  <c r="E78" i="8"/>
  <c r="F78" i="8"/>
  <c r="A88" i="8"/>
  <c r="B88" i="8"/>
  <c r="A84" i="8"/>
  <c r="A87" i="8"/>
  <c r="B84" i="8"/>
  <c r="B59" i="8"/>
  <c r="B87" i="8"/>
  <c r="A59" i="8"/>
  <c r="A20" i="10" l="1"/>
  <c r="A25" i="10" s="1"/>
  <c r="A30" i="10" s="1"/>
  <c r="A35" i="10" s="1"/>
  <c r="A40" i="10" s="1"/>
  <c r="A45" i="10" s="1"/>
  <c r="A50" i="10" s="1"/>
  <c r="A55" i="10" s="1"/>
  <c r="A60" i="10" s="1"/>
  <c r="A65" i="10" s="1"/>
  <c r="A32" i="2"/>
  <c r="A37" i="2" s="1"/>
  <c r="A42" i="2" s="1"/>
  <c r="A47" i="2" s="1"/>
  <c r="E56" i="8"/>
  <c r="E34" i="8"/>
  <c r="A63" i="8"/>
  <c r="A35" i="8"/>
  <c r="E9" i="8"/>
  <c r="F9" i="8"/>
  <c r="B35" i="8"/>
  <c r="F34" i="8"/>
  <c r="F56" i="8"/>
  <c r="A52" i="2" l="1"/>
  <c r="A57" i="2" s="1"/>
  <c r="A62" i="2" s="1"/>
  <c r="A67" i="2" s="1"/>
</calcChain>
</file>

<file path=xl/sharedStrings.xml><?xml version="1.0" encoding="utf-8"?>
<sst xmlns="http://schemas.openxmlformats.org/spreadsheetml/2006/main" count="175" uniqueCount="138">
  <si>
    <t>OP-Technik</t>
  </si>
  <si>
    <t>Schweregrad</t>
  </si>
  <si>
    <t>Praxis</t>
  </si>
  <si>
    <t>Klinik</t>
  </si>
  <si>
    <t>Zentrum</t>
  </si>
  <si>
    <t>Schulter</t>
  </si>
  <si>
    <t>offen/ASK</t>
  </si>
  <si>
    <t>°I</t>
  </si>
  <si>
    <t>°II</t>
  </si>
  <si>
    <t>°III</t>
  </si>
  <si>
    <t>Ellenbogen</t>
  </si>
  <si>
    <t>Entfernung freie Gelenkkörper</t>
  </si>
  <si>
    <t>Kalkdepotentfernung RM</t>
  </si>
  <si>
    <t>Resektion laterale Klavikula</t>
  </si>
  <si>
    <t>Neurolyse N. ulnaris</t>
  </si>
  <si>
    <t>Transposition N. ulnaris</t>
  </si>
  <si>
    <t>Radiuskopfresektion</t>
  </si>
  <si>
    <t>Lipomexstirpation</t>
  </si>
  <si>
    <t>ME ellenbogengelenknah</t>
  </si>
  <si>
    <t>Synovialektomie</t>
  </si>
  <si>
    <t>ACG-Stabilisierung primär</t>
  </si>
  <si>
    <t>Gelenkspülung bei Infekt</t>
  </si>
  <si>
    <t>Radiuskopfprothese</t>
  </si>
  <si>
    <t>Refixation primär (Bizeps, Trizeps)</t>
  </si>
  <si>
    <t>Klavikulapseudarthrose</t>
  </si>
  <si>
    <t>Korrekturosteotomie Humerus/Ulna</t>
  </si>
  <si>
    <t>Pseudarthrose ellenbogennah</t>
  </si>
  <si>
    <t>Osteosynthese Klavikula Mehrfragmentfraktur</t>
  </si>
  <si>
    <t>Bandnaht primär nach Luxation</t>
  </si>
  <si>
    <t>Osteophytenabtragung</t>
  </si>
  <si>
    <t>SLAP-Repair</t>
  </si>
  <si>
    <t>Synovialektomie kombiniert anterior/posterior</t>
  </si>
  <si>
    <t>Rekonstruktion posterolaterale Instabilität Radiuskopf</t>
  </si>
  <si>
    <t>TEP-Wechsel</t>
  </si>
  <si>
    <t>Reko chron. ACG-Instabilität (biologisch)</t>
  </si>
  <si>
    <t>TEP</t>
  </si>
  <si>
    <t>Knorpelrekonstruktion (OATS etc)</t>
  </si>
  <si>
    <t>Osteosynthese Scapula incl. Coracoid, Acromion, Glenoid kompliziert</t>
  </si>
  <si>
    <t>Osteosynthese Oberarmschaft mehrfragmentäre Fraktur oder schwerer WT-Schaden</t>
  </si>
  <si>
    <t>Operationen bei Pseudarthrosen an Humerusschaft oder -kopf</t>
  </si>
  <si>
    <t>Umstellungsosteotomien an Humerusschaft oder -kopf</t>
  </si>
  <si>
    <t>Fixateur externe gelenküberbrückend</t>
  </si>
  <si>
    <t>Osteosynthese Unterarmschaft einfach</t>
  </si>
  <si>
    <t>Bandplastik MUCL/LUCL</t>
  </si>
  <si>
    <t>Dekompression N. ulnaris</t>
  </si>
  <si>
    <t>Subakromiale Bursektomie bzw. Dekompression</t>
  </si>
  <si>
    <t>Tenotomie Bizepssehne</t>
  </si>
  <si>
    <t>Tenodese Bizepsssehne</t>
  </si>
  <si>
    <t>Primäre Stabilisierung ACG</t>
  </si>
  <si>
    <t>Subakromiale Dekompression bzw. Bursektomie</t>
  </si>
  <si>
    <t xml:space="preserve">Arthrolyse </t>
  </si>
  <si>
    <t xml:space="preserve">Entfernung freie Gelenkkörper </t>
  </si>
  <si>
    <t xml:space="preserve">Synovialektomie </t>
  </si>
  <si>
    <t>Plicaresektion</t>
  </si>
  <si>
    <t>Osteosynthese Radiuskopf einfach</t>
  </si>
  <si>
    <t>Primäre Muskel-Sehnenrefixation (z.B. Pectoralis major)</t>
  </si>
  <si>
    <t>Rekonstruktion Rotatorenmanschette (inkl. Zusatzeingriffe)</t>
  </si>
  <si>
    <t>Hemiendoprothese Schulter</t>
  </si>
  <si>
    <t>Offene Stabilisierung GHI (Bankart, Latarjet, bone block)</t>
  </si>
  <si>
    <t>Osteosynthese Skapula incl. Koracoid, Akromion, Glenoid einfach</t>
  </si>
  <si>
    <t>Neurolyse N. suprascapularis</t>
  </si>
  <si>
    <t xml:space="preserve">Osteosynthese proximaler Humerus einfach </t>
  </si>
  <si>
    <t>Epicondylitis OP (z.B. Nirschl)</t>
  </si>
  <si>
    <t>Epicondylitis OP</t>
  </si>
  <si>
    <t>ORIF Radiuskopffraktur komplex</t>
  </si>
  <si>
    <t>Weichteilstabilisierung glenohumeral (akut/chronisch)</t>
  </si>
  <si>
    <t>TEP Schulter - anatomisch/invers/Hemiendprothese bei Fraktur</t>
  </si>
  <si>
    <t>TEP-Wechsel/Explantationen</t>
  </si>
  <si>
    <t>Tuberculum majus / minus Osteosynthese</t>
  </si>
  <si>
    <t>Osteosynthese proximaler Humerus komplex (z.B. 3/4 Part)</t>
  </si>
  <si>
    <t>Sekundäre Muskelrekonstruktion (z.B. Pektoralis)</t>
  </si>
  <si>
    <t>Sehnentranspositionen (Latissimus dorsi, Pectoralis major Transfer)</t>
  </si>
  <si>
    <t>Osteosynthese Oberarmschaft einfache Fraktur</t>
  </si>
  <si>
    <t xml:space="preserve">Osteosynthese Klavikulafraktur einfach </t>
  </si>
  <si>
    <t xml:space="preserve">Osteosynthese Olekranonfraktur einfach </t>
  </si>
  <si>
    <t>ME (Klavikula, Humeruskopf)</t>
  </si>
  <si>
    <t>Knorpeltherapie (Glättung, Mikrofrakturierung)</t>
  </si>
  <si>
    <t>Rekonstruktion chronische ACG-Instabilität (biologisch)</t>
  </si>
  <si>
    <t>Frakturstabilisierung (Glenoid)</t>
  </si>
  <si>
    <t>Osteosynthese distale Humerusfraktur, kombinierte Versorgung komplexe Fraktur supra/interkondlär</t>
  </si>
  <si>
    <t>Hemiendoprothese</t>
  </si>
  <si>
    <t>Knorpelrekonstruktion (z.B. OATS)</t>
  </si>
  <si>
    <t>Sekundäre Muskelrekonstruktion (z.B. Bizeps distal)</t>
  </si>
  <si>
    <t>Osteosynthese distale Humerusfraktur einfach (z.B. Kondylus med. od. lat.)</t>
  </si>
  <si>
    <t xml:space="preserve">Revision Infekt RM, Osteosynthese </t>
  </si>
  <si>
    <t xml:space="preserve">Revision Infekt RM -  Osteosynthese </t>
  </si>
  <si>
    <t>Wiederherstellungsoperationen (bei Fehlstellung oder Pseudarthrose, Instabilitätät)</t>
  </si>
  <si>
    <t>Knöcherne Stabilisierungseinfriffe bei GHI (Spanplastik, Korakoidtransfer)</t>
  </si>
  <si>
    <t>Operative Therapie des TOS</t>
  </si>
  <si>
    <t>offene Arthrolyse</t>
  </si>
  <si>
    <t>Versorgung Monteggia-Fraktur, Monteggia-like-Lesion, Essex-Lopresti-Läsion, Komplexe Luxationsfrakturen</t>
  </si>
  <si>
    <t>Komplexe Arthrolyse (alle Kompartimente)</t>
  </si>
  <si>
    <t>Arthroskopisch unterstütze Frakturversorgung</t>
  </si>
  <si>
    <t>Einfache Arthrolyse</t>
  </si>
  <si>
    <t>Arthrodese</t>
  </si>
  <si>
    <t>Interpositionsarthroplastik</t>
  </si>
  <si>
    <t>Revision/Neurolyse Nervus radialis oder Nervus axillaris</t>
  </si>
  <si>
    <t>Ellenbogen gesamt</t>
  </si>
  <si>
    <t>Schulter gesamt</t>
  </si>
  <si>
    <t>Eingriffe gesamt</t>
  </si>
  <si>
    <t>SC-Gelenkstabilisierung</t>
  </si>
  <si>
    <t>Resektion laterale Klavikula bzw. SC-Gelenkresektion</t>
  </si>
  <si>
    <t>Übersicht der Eingriffe an Schulter und Ellenbogen</t>
  </si>
  <si>
    <t>Bitte nutzen Sie die beiden anderen Tabellenblätter, um die operativen Eingriffen anzugeben.</t>
  </si>
  <si>
    <t xml:space="preserve">Eingriff Schulter - offen - Schweregrad 1 </t>
  </si>
  <si>
    <t>Gesamtanzahl</t>
  </si>
  <si>
    <t>Eingriffe/Jahr</t>
  </si>
  <si>
    <r>
      <t>Eingriff Schulter - arthroskopisch - Schweregrad 1</t>
    </r>
    <r>
      <rPr>
        <b/>
        <sz val="12"/>
        <color indexed="44"/>
        <rFont val="Arial"/>
        <family val="2"/>
      </rPr>
      <t/>
    </r>
  </si>
  <si>
    <t xml:space="preserve">Eingriff Schulter - offen - Schweregrad 2 </t>
  </si>
  <si>
    <t xml:space="preserve">Eingriff Schulter - arthroskopisch - Schweregrad 2 </t>
  </si>
  <si>
    <t xml:space="preserve">Eingriff Schulter - offen - Schweregrad 3 </t>
  </si>
  <si>
    <t xml:space="preserve">Eingriff Schulter - arthroskopisch - Schweregrad 3 </t>
  </si>
  <si>
    <t>Schultereingriffe</t>
  </si>
  <si>
    <t>Ellenbogeneingriffe</t>
  </si>
  <si>
    <t>Eingriff Ellenbogen - arthroskopisch - Schweregrad 3</t>
  </si>
  <si>
    <t xml:space="preserve">Eingriff Ellenbogen - arthroskopisch - Schweregrad 2 </t>
  </si>
  <si>
    <t xml:space="preserve">Eingriff Ellenbogen - arthroskopisch - Schweregrad 1 </t>
  </si>
  <si>
    <t xml:space="preserve">Eingriff Ellenbogen - offen - Schweregrad 3 </t>
  </si>
  <si>
    <t xml:space="preserve">Eingriff Ellenbogen - offen - Schweregrad 1 </t>
  </si>
  <si>
    <t xml:space="preserve">Eingriff Ellenbogen - offen - Schweregrad 2 </t>
  </si>
  <si>
    <t>OP-Katalog - "freie Wahl" Schweregrade</t>
  </si>
  <si>
    <t>Bei der "freien Wahl" der operativen Eingriffe ist es der Einrichtung überlassen, welche Schweregrade herangezogen werden. Die Gesamtanzahl muss letztendlich nur stimmen.</t>
  </si>
  <si>
    <t>Gesamtpunktzahl</t>
  </si>
  <si>
    <t>Weitere Eingriffe</t>
  </si>
  <si>
    <t>Für jede Einrichtung (Zentrum, Referenzklinik und Referenzpraxis) muss eine bestimmte Anzahl von Eingriffen an Schulter und Ellenbogen nachgewiesen werden. Die Eingriffe sind dabei in drei Schweregrade mit den Mindesteingriffszahlen abgebildet. Die weiteren Eingriffe sind in Zeile 4 abgebildet.</t>
  </si>
  <si>
    <t>zu erreichende Gesamtzahl</t>
  </si>
  <si>
    <t xml:space="preserve"> Letztes Jahr:</t>
  </si>
  <si>
    <t>Vorletztes Jahr:</t>
  </si>
  <si>
    <t>Bewerbungsformular – Zentrum</t>
  </si>
  <si>
    <t>Anlage 5</t>
  </si>
  <si>
    <t>Monatliche Dokumentation nichtvorhersehbarer revisionspflichtiger Sekundäreingriffe</t>
  </si>
  <si>
    <t>Start Auswertungszeitraum</t>
  </si>
  <si>
    <t>Monat</t>
  </si>
  <si>
    <t>Anzahl</t>
  </si>
  <si>
    <t>Art</t>
  </si>
  <si>
    <t>Management</t>
  </si>
  <si>
    <t>Monatliche Komplikationsbesprechung</t>
  </si>
  <si>
    <t>Bitte den Monat immer mit dem 01. beginnend eingeben. 
Beispiel:  März 2020
Eingabe:  01.03.2020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</si>
</sst>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mmmm\ yy;@"/>
  </numFmts>
  <fonts count="27" x14ac:knownFonts="1">
    <font>
      <sz val="10"/>
      <name val="Arial"/>
    </font>
    <font>
      <sz val="8"/>
      <name val="Arial"/>
      <family val="2"/>
    </font>
    <font>
      <b/>
      <sz val="12"/>
      <name val="Arial"/>
      <family val="2"/>
    </font>
    <font>
      <b/>
      <sz val="12"/>
      <color indexed="44"/>
      <name val="Arial"/>
      <family val="2"/>
    </font>
    <font>
      <sz val="12"/>
      <name val="Arial"/>
      <family val="2"/>
    </font>
    <font>
      <b/>
      <sz val="12"/>
      <color indexed="53"/>
      <name val="Arial"/>
      <family val="2"/>
    </font>
    <font>
      <b/>
      <sz val="12"/>
      <color indexed="12"/>
      <name val="Arial"/>
      <family val="2"/>
    </font>
    <font>
      <sz val="12"/>
      <name val="Verdana"/>
      <family val="2"/>
    </font>
    <font>
      <b/>
      <sz val="14"/>
      <color theme="9"/>
      <name val="Arial"/>
      <family val="2"/>
    </font>
    <font>
      <sz val="14"/>
      <name val="Arial"/>
      <family val="2"/>
    </font>
    <font>
      <sz val="10"/>
      <name val="Arial"/>
      <family val="2"/>
    </font>
    <font>
      <b/>
      <u/>
      <sz val="12"/>
      <name val="Arial"/>
      <family val="2"/>
    </font>
    <font>
      <sz val="8"/>
      <color theme="1"/>
      <name val="Arial"/>
      <family val="2"/>
    </font>
    <font>
      <b/>
      <u/>
      <sz val="12"/>
      <color theme="1"/>
      <name val="Arial"/>
      <family val="2"/>
    </font>
    <font>
      <b/>
      <u/>
      <sz val="8"/>
      <name val="Arial"/>
      <family val="2"/>
    </font>
    <font>
      <b/>
      <sz val="8"/>
      <name val="Arial"/>
      <family val="2"/>
    </font>
    <font>
      <b/>
      <sz val="8"/>
      <color indexed="44"/>
      <name val="Arial"/>
      <family val="2"/>
    </font>
    <font>
      <sz val="8"/>
      <color theme="4" tint="0.39997558519241921"/>
      <name val="Arial"/>
      <family val="2"/>
    </font>
    <font>
      <b/>
      <sz val="8"/>
      <color indexed="51"/>
      <name val="Arial"/>
      <family val="2"/>
    </font>
    <font>
      <sz val="8"/>
      <color indexed="48"/>
      <name val="Arial"/>
      <family val="2"/>
    </font>
    <font>
      <b/>
      <sz val="8"/>
      <color indexed="52"/>
      <name val="Arial"/>
      <family val="2"/>
    </font>
    <font>
      <sz val="8"/>
      <color indexed="18"/>
      <name val="Arial"/>
      <family val="2"/>
    </font>
    <font>
      <b/>
      <sz val="8"/>
      <color indexed="53"/>
      <name val="Arial"/>
      <family val="2"/>
    </font>
    <font>
      <b/>
      <sz val="8"/>
      <color theme="1"/>
      <name val="Arial"/>
      <family val="2"/>
    </font>
    <font>
      <b/>
      <sz val="8"/>
      <color rgb="FF0000FF"/>
      <name val="Arial"/>
      <family val="2"/>
    </font>
    <font>
      <i/>
      <sz val="8"/>
      <color theme="1"/>
      <name val="Arial"/>
      <family val="2"/>
    </font>
    <font>
      <b/>
      <sz val="8"/>
      <color theme="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C000"/>
        <bgColor indexed="64"/>
      </patternFill>
    </fill>
  </fills>
  <borders count="17">
    <border>
      <left/>
      <right/>
      <top/>
      <bottom/>
      <diagonal/>
    </border>
    <border>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medium">
        <color indexed="64"/>
      </left>
      <right style="thin">
        <color theme="2" tint="-0.24994659260841701"/>
      </right>
      <top style="medium">
        <color indexed="64"/>
      </top>
      <bottom style="thin">
        <color theme="2" tint="-0.24994659260841701"/>
      </bottom>
      <diagonal/>
    </border>
    <border>
      <left style="thin">
        <color theme="2" tint="-0.24994659260841701"/>
      </left>
      <right style="thin">
        <color theme="2" tint="-0.24994659260841701"/>
      </right>
      <top style="medium">
        <color indexed="64"/>
      </top>
      <bottom style="thin">
        <color theme="2" tint="-0.24994659260841701"/>
      </bottom>
      <diagonal/>
    </border>
    <border>
      <left style="thin">
        <color theme="2" tint="-0.24994659260841701"/>
      </left>
      <right style="medium">
        <color indexed="64"/>
      </right>
      <top style="medium">
        <color indexed="64"/>
      </top>
      <bottom style="thin">
        <color theme="2" tint="-0.24994659260841701"/>
      </bottom>
      <diagonal/>
    </border>
    <border>
      <left style="medium">
        <color indexed="64"/>
      </left>
      <right style="thin">
        <color theme="2" tint="-0.24994659260841701"/>
      </right>
      <top style="thin">
        <color theme="2" tint="-0.24994659260841701"/>
      </top>
      <bottom/>
      <diagonal/>
    </border>
    <border>
      <left style="thin">
        <color theme="2" tint="-0.24994659260841701"/>
      </left>
      <right style="medium">
        <color indexed="64"/>
      </right>
      <top style="thin">
        <color theme="2" tint="-0.24994659260841701"/>
      </top>
      <bottom style="thin">
        <color theme="2" tint="-0.24994659260841701"/>
      </bottom>
      <diagonal/>
    </border>
    <border>
      <left style="medium">
        <color indexed="64"/>
      </left>
      <right style="thin">
        <color theme="2" tint="-0.24994659260841701"/>
      </right>
      <top/>
      <bottom/>
      <diagonal/>
    </border>
    <border>
      <left style="medium">
        <color indexed="64"/>
      </left>
      <right style="thin">
        <color theme="2" tint="-0.24994659260841701"/>
      </right>
      <top/>
      <bottom style="thin">
        <color theme="2" tint="-0.24994659260841701"/>
      </bottom>
      <diagonal/>
    </border>
    <border>
      <left style="thin">
        <color theme="2" tint="-0.24994659260841701"/>
      </left>
      <right style="medium">
        <color indexed="64"/>
      </right>
      <top style="thin">
        <color theme="2" tint="-0.24994659260841701"/>
      </top>
      <bottom style="medium">
        <color indexed="64"/>
      </bottom>
      <diagonal/>
    </border>
    <border>
      <left style="thin">
        <color theme="2" tint="-0.24994659260841701"/>
      </left>
      <right style="thin">
        <color theme="2" tint="-0.24994659260841701"/>
      </right>
      <top style="thin">
        <color theme="2" tint="-0.24994659260841701"/>
      </top>
      <bottom style="medium">
        <color indexed="64"/>
      </bottom>
      <diagonal/>
    </border>
    <border>
      <left style="medium">
        <color indexed="64"/>
      </left>
      <right style="thin">
        <color theme="2" tint="-0.24994659260841701"/>
      </right>
      <top/>
      <bottom style="medium">
        <color indexed="64"/>
      </bottom>
      <diagonal/>
    </border>
  </borders>
  <cellStyleXfs count="1">
    <xf numFmtId="0" fontId="0" fillId="0" borderId="0"/>
  </cellStyleXfs>
  <cellXfs count="100">
    <xf numFmtId="0" fontId="0" fillId="0" borderId="0" xfId="0"/>
    <xf numFmtId="49" fontId="9" fillId="0" borderId="0" xfId="0" applyNumberFormat="1" applyFont="1" applyBorder="1" applyAlignment="1">
      <alignment vertical="top" wrapText="1"/>
    </xf>
    <xf numFmtId="0" fontId="4" fillId="0" borderId="0" xfId="0" applyFont="1" applyBorder="1" applyAlignment="1">
      <alignment vertical="top"/>
    </xf>
    <xf numFmtId="0" fontId="4" fillId="0" borderId="0" xfId="0" applyFont="1" applyFill="1" applyBorder="1" applyAlignment="1">
      <alignment vertical="top"/>
    </xf>
    <xf numFmtId="0" fontId="4" fillId="0" borderId="0" xfId="0" applyFont="1" applyBorder="1" applyAlignment="1">
      <alignment horizontal="left" vertical="top"/>
    </xf>
    <xf numFmtId="0" fontId="9" fillId="0" borderId="0" xfId="0" applyFont="1" applyFill="1" applyBorder="1" applyAlignment="1">
      <alignment vertical="top"/>
    </xf>
    <xf numFmtId="0" fontId="9" fillId="0" borderId="0" xfId="0" applyFont="1" applyBorder="1" applyAlignment="1">
      <alignment vertical="top"/>
    </xf>
    <xf numFmtId="0" fontId="4" fillId="0" borderId="0" xfId="0" applyFont="1" applyFill="1" applyBorder="1" applyAlignment="1">
      <alignment horizontal="left" vertical="top"/>
    </xf>
    <xf numFmtId="0" fontId="2" fillId="0" borderId="0" xfId="0" applyFont="1" applyFill="1" applyBorder="1" applyAlignment="1">
      <alignment horizontal="center" vertical="top"/>
    </xf>
    <xf numFmtId="0" fontId="7" fillId="0" borderId="0" xfId="0" applyFont="1" applyBorder="1" applyAlignment="1">
      <alignment horizontal="center" vertical="top"/>
    </xf>
    <xf numFmtId="0" fontId="4" fillId="0" borderId="0" xfId="0" applyFont="1" applyFill="1" applyBorder="1" applyAlignment="1">
      <alignment horizontal="center" vertical="top"/>
    </xf>
    <xf numFmtId="0" fontId="2" fillId="2" borderId="0" xfId="0" applyFont="1" applyFill="1" applyBorder="1" applyAlignment="1">
      <alignment horizontal="left" vertical="top"/>
    </xf>
    <xf numFmtId="0" fontId="4" fillId="2" borderId="0" xfId="0" applyFont="1" applyFill="1" applyBorder="1" applyAlignment="1">
      <alignment horizontal="center" vertical="top"/>
    </xf>
    <xf numFmtId="0" fontId="4" fillId="2" borderId="0" xfId="0" applyFont="1" applyFill="1" applyBorder="1" applyAlignment="1">
      <alignment horizontal="left" vertical="top"/>
    </xf>
    <xf numFmtId="0" fontId="6" fillId="2" borderId="0" xfId="0" applyFont="1" applyFill="1" applyBorder="1" applyAlignment="1">
      <alignment horizontal="center" vertical="top"/>
    </xf>
    <xf numFmtId="0" fontId="2" fillId="2" borderId="0" xfId="0" applyFont="1" applyFill="1" applyBorder="1" applyAlignment="1">
      <alignment horizontal="center" vertical="top"/>
    </xf>
    <xf numFmtId="0" fontId="2" fillId="3" borderId="0" xfId="0" applyFont="1" applyFill="1" applyBorder="1" applyAlignment="1">
      <alignment horizontal="left" vertical="top"/>
    </xf>
    <xf numFmtId="0" fontId="4" fillId="3" borderId="0" xfId="0" applyFont="1" applyFill="1" applyBorder="1" applyAlignment="1">
      <alignment horizontal="left" vertical="top"/>
    </xf>
    <xf numFmtId="0" fontId="5" fillId="3" borderId="0" xfId="0" applyFont="1" applyFill="1" applyBorder="1" applyAlignment="1">
      <alignment horizontal="center" vertical="top"/>
    </xf>
    <xf numFmtId="0" fontId="2" fillId="3" borderId="0" xfId="0" applyFont="1" applyFill="1" applyBorder="1" applyAlignment="1">
      <alignment horizontal="center" vertical="top"/>
    </xf>
    <xf numFmtId="0" fontId="2" fillId="4" borderId="0" xfId="0" applyFont="1" applyFill="1" applyBorder="1" applyAlignment="1">
      <alignment horizontal="left" vertical="top"/>
    </xf>
    <xf numFmtId="0" fontId="2" fillId="4" borderId="0" xfId="0" applyFont="1" applyFill="1" applyBorder="1" applyAlignment="1">
      <alignment horizontal="center" vertical="top"/>
    </xf>
    <xf numFmtId="0" fontId="8" fillId="0" borderId="0" xfId="0" applyFont="1" applyBorder="1" applyAlignment="1">
      <alignment horizontal="center" vertical="top"/>
    </xf>
    <xf numFmtId="0" fontId="8" fillId="0" borderId="0" xfId="0" applyFont="1" applyFill="1" applyBorder="1" applyAlignment="1">
      <alignment horizontal="center" vertical="top"/>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alignment horizontal="left" vertical="top"/>
    </xf>
    <xf numFmtId="0" fontId="1" fillId="0" borderId="0" xfId="0" applyFont="1" applyFill="1" applyBorder="1" applyAlignment="1">
      <alignment vertical="top"/>
    </xf>
    <xf numFmtId="0" fontId="11" fillId="0" borderId="0" xfId="0" applyFont="1" applyBorder="1" applyAlignment="1">
      <alignment horizontal="left" vertical="top"/>
    </xf>
    <xf numFmtId="0" fontId="10" fillId="0" borderId="0" xfId="0" applyFont="1" applyBorder="1" applyAlignment="1">
      <alignment horizontal="left" vertical="top"/>
    </xf>
    <xf numFmtId="0" fontId="10" fillId="2" borderId="0" xfId="0" applyFont="1" applyFill="1" applyBorder="1" applyAlignment="1">
      <alignment horizontal="center" vertical="top"/>
    </xf>
    <xf numFmtId="0" fontId="10" fillId="3" borderId="0" xfId="0" applyFont="1" applyFill="1" applyBorder="1" applyAlignment="1">
      <alignment horizontal="center" vertical="top"/>
    </xf>
    <xf numFmtId="0" fontId="14" fillId="0" borderId="0" xfId="0" applyFont="1" applyFill="1" applyBorder="1" applyAlignment="1">
      <alignment horizontal="left" vertical="top"/>
    </xf>
    <xf numFmtId="0" fontId="1" fillId="0" borderId="0" xfId="0" applyFont="1" applyAlignment="1">
      <alignment horizontal="right" vertical="center"/>
    </xf>
    <xf numFmtId="0" fontId="1" fillId="0" borderId="0" xfId="0" applyFont="1" applyFill="1" applyBorder="1"/>
    <xf numFmtId="0" fontId="1" fillId="2" borderId="2" xfId="0" applyFont="1" applyFill="1" applyBorder="1" applyAlignment="1">
      <alignment horizontal="right"/>
    </xf>
    <xf numFmtId="0" fontId="1" fillId="2" borderId="3" xfId="0" applyFont="1" applyFill="1" applyBorder="1" applyAlignment="1">
      <alignment horizontal="right"/>
    </xf>
    <xf numFmtId="0" fontId="1" fillId="0" borderId="0" xfId="0" applyFont="1" applyFill="1" applyBorder="1" applyAlignment="1"/>
    <xf numFmtId="0" fontId="1" fillId="0" borderId="0" xfId="0" applyFont="1" applyFill="1" applyBorder="1" applyAlignment="1">
      <alignment horizontal="left" wrapText="1"/>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0" borderId="0" xfId="0" applyFont="1" applyFill="1" applyBorder="1" applyAlignment="1">
      <alignment horizontal="center"/>
    </xf>
    <xf numFmtId="0" fontId="15" fillId="0" borderId="0" xfId="0" applyFont="1" applyFill="1" applyBorder="1"/>
    <xf numFmtId="0" fontId="16" fillId="0" borderId="0" xfId="0" applyFont="1" applyFill="1" applyBorder="1" applyAlignment="1">
      <alignment horizontal="center"/>
    </xf>
    <xf numFmtId="0" fontId="17" fillId="0" borderId="0" xfId="0" applyFont="1" applyFill="1" applyBorder="1" applyAlignment="1">
      <alignment horizontal="center"/>
    </xf>
    <xf numFmtId="0" fontId="1" fillId="0" borderId="0" xfId="0" applyFont="1" applyFill="1" applyBorder="1" applyAlignment="1">
      <alignment horizontal="right"/>
    </xf>
    <xf numFmtId="0" fontId="15" fillId="0" borderId="0" xfId="0" applyFont="1" applyFill="1" applyBorder="1" applyAlignment="1"/>
    <xf numFmtId="0" fontId="16" fillId="0" borderId="0" xfId="0" applyFont="1" applyFill="1" applyBorder="1"/>
    <xf numFmtId="0" fontId="18" fillId="0" borderId="0" xfId="0" applyFont="1" applyFill="1" applyBorder="1"/>
    <xf numFmtId="0" fontId="15" fillId="0" borderId="0" xfId="0" applyFont="1" applyFill="1" applyBorder="1" applyAlignment="1">
      <alignment horizontal="center"/>
    </xf>
    <xf numFmtId="0" fontId="16" fillId="0" borderId="1" xfId="0" applyFont="1" applyFill="1" applyBorder="1"/>
    <xf numFmtId="0" fontId="1" fillId="0" borderId="1" xfId="0" applyFont="1" applyFill="1" applyBorder="1"/>
    <xf numFmtId="0" fontId="1" fillId="0" borderId="1" xfId="0" applyFont="1" applyFill="1" applyBorder="1" applyAlignment="1">
      <alignment horizontal="center"/>
    </xf>
    <xf numFmtId="0" fontId="15" fillId="0" borderId="1" xfId="0" applyFont="1" applyFill="1" applyBorder="1"/>
    <xf numFmtId="0" fontId="19" fillId="0" borderId="0" xfId="0" applyFont="1" applyFill="1" applyBorder="1"/>
    <xf numFmtId="0" fontId="20" fillId="0" borderId="0" xfId="0" applyFont="1" applyFill="1" applyBorder="1"/>
    <xf numFmtId="0" fontId="21" fillId="0" borderId="0" xfId="0" applyFont="1" applyFill="1" applyBorder="1"/>
    <xf numFmtId="0" fontId="22" fillId="0" borderId="0" xfId="0" applyFont="1" applyFill="1" applyBorder="1"/>
    <xf numFmtId="0" fontId="1" fillId="0" borderId="0" xfId="0" applyFont="1" applyFill="1" applyBorder="1" applyAlignment="1">
      <alignment horizontal="center" vertical="center"/>
    </xf>
    <xf numFmtId="0" fontId="15" fillId="0" borderId="0" xfId="0" applyFont="1" applyFill="1" applyBorder="1" applyAlignment="1">
      <alignment horizontal="left"/>
    </xf>
    <xf numFmtId="0" fontId="1" fillId="0" borderId="0" xfId="0" applyFont="1" applyFill="1" applyBorder="1" applyAlignment="1">
      <alignment horizontal="left"/>
    </xf>
    <xf numFmtId="0" fontId="12" fillId="0" borderId="0" xfId="0" applyFont="1" applyAlignment="1" applyProtection="1">
      <alignment horizontal="right" vertical="center"/>
    </xf>
    <xf numFmtId="0" fontId="12" fillId="0" borderId="0" xfId="0" applyFont="1" applyFill="1" applyBorder="1" applyAlignment="1" applyProtection="1">
      <alignment horizontal="left"/>
    </xf>
    <xf numFmtId="0" fontId="12" fillId="0" borderId="0" xfId="0" applyFont="1" applyFill="1" applyBorder="1" applyProtection="1"/>
    <xf numFmtId="0" fontId="12" fillId="0" borderId="0" xfId="0" applyFont="1" applyFill="1" applyBorder="1" applyAlignment="1" applyProtection="1">
      <alignment vertical="top" wrapText="1"/>
    </xf>
    <xf numFmtId="0" fontId="23" fillId="0" borderId="0" xfId="0" applyFont="1" applyFill="1" applyBorder="1" applyAlignment="1" applyProtection="1">
      <alignment horizontal="left"/>
    </xf>
    <xf numFmtId="14" fontId="24" fillId="2" borderId="0"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right"/>
    </xf>
    <xf numFmtId="14" fontId="26" fillId="0" borderId="0" xfId="0" applyNumberFormat="1"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0" fontId="23" fillId="2" borderId="9" xfId="0" applyFont="1" applyFill="1" applyBorder="1" applyAlignment="1" applyProtection="1">
      <alignment horizontal="center" vertical="center"/>
    </xf>
    <xf numFmtId="0" fontId="12" fillId="0" borderId="0" xfId="0" applyFont="1" applyFill="1" applyBorder="1" applyAlignment="1" applyProtection="1">
      <alignment vertical="top"/>
    </xf>
    <xf numFmtId="0" fontId="23" fillId="0" borderId="0" xfId="0" applyFont="1" applyFill="1" applyBorder="1" applyProtection="1"/>
    <xf numFmtId="164" fontId="12" fillId="0" borderId="0" xfId="0" applyNumberFormat="1" applyFont="1" applyFill="1" applyBorder="1" applyAlignment="1" applyProtection="1">
      <alignment horizontal="left"/>
    </xf>
    <xf numFmtId="164" fontId="25" fillId="5" borderId="15" xfId="0" applyNumberFormat="1" applyFont="1" applyFill="1" applyBorder="1" applyAlignment="1" applyProtection="1">
      <alignment horizontal="center" vertical="center"/>
      <protection locked="0"/>
    </xf>
    <xf numFmtId="0" fontId="23" fillId="5" borderId="6"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center"/>
      <protection locked="0"/>
    </xf>
    <xf numFmtId="0" fontId="23" fillId="0" borderId="11"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12" fillId="0" borderId="15" xfId="0" applyFont="1" applyFill="1" applyBorder="1" applyAlignment="1" applyProtection="1">
      <alignment horizontal="left" vertical="center"/>
      <protection locked="0"/>
    </xf>
    <xf numFmtId="0" fontId="12" fillId="0" borderId="14" xfId="0" applyFont="1" applyFill="1" applyBorder="1" applyAlignment="1" applyProtection="1">
      <alignment horizontal="left" vertical="center"/>
      <protection locked="0"/>
    </xf>
    <xf numFmtId="17" fontId="12" fillId="0" borderId="0" xfId="0" applyNumberFormat="1" applyFont="1" applyFill="1" applyBorder="1" applyProtection="1"/>
    <xf numFmtId="49" fontId="10" fillId="0" borderId="0" xfId="0" applyNumberFormat="1" applyFont="1" applyBorder="1" applyAlignment="1">
      <alignment horizontal="left" vertical="top" wrapText="1"/>
    </xf>
    <xf numFmtId="164" fontId="25" fillId="0" borderId="10" xfId="0" applyNumberFormat="1" applyFont="1" applyFill="1" applyBorder="1" applyAlignment="1" applyProtection="1">
      <alignment horizontal="center" vertical="center"/>
    </xf>
    <xf numFmtId="164" fontId="25" fillId="0" borderId="12" xfId="0" applyNumberFormat="1" applyFont="1" applyFill="1" applyBorder="1" applyAlignment="1" applyProtection="1">
      <alignment horizontal="center" vertical="center"/>
    </xf>
    <xf numFmtId="164" fontId="25" fillId="0" borderId="13" xfId="0" applyNumberFormat="1" applyFont="1" applyFill="1" applyBorder="1" applyAlignment="1" applyProtection="1">
      <alignment horizontal="center" vertical="center"/>
    </xf>
    <xf numFmtId="164" fontId="25" fillId="0" borderId="16" xfId="0" applyNumberFormat="1"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23" fillId="0" borderId="0" xfId="0" applyFont="1" applyFill="1" applyBorder="1" applyAlignment="1" applyProtection="1"/>
    <xf numFmtId="0" fontId="15" fillId="0" borderId="0" xfId="0" applyFont="1" applyAlignment="1" applyProtection="1"/>
    <xf numFmtId="0" fontId="13" fillId="0" borderId="0" xfId="0" applyFont="1" applyFill="1" applyBorder="1" applyAlignment="1" applyProtection="1">
      <alignment horizontal="left" vertical="top"/>
    </xf>
    <xf numFmtId="0" fontId="0" fillId="0" borderId="0" xfId="0" applyAlignment="1" applyProtection="1">
      <alignment horizontal="left" vertical="top"/>
    </xf>
    <xf numFmtId="0" fontId="12" fillId="0" borderId="0" xfId="0" applyFont="1" applyFill="1" applyBorder="1" applyAlignment="1" applyProtection="1">
      <alignment horizontal="left" vertical="top" wrapText="1"/>
    </xf>
    <xf numFmtId="0" fontId="14" fillId="0" borderId="0" xfId="0" applyFont="1" applyFill="1" applyBorder="1" applyAlignment="1">
      <alignment horizontal="left" vertical="top"/>
    </xf>
    <xf numFmtId="0" fontId="15" fillId="0" borderId="0" xfId="0" applyFont="1" applyFill="1" applyBorder="1" applyAlignment="1">
      <alignment horizontal="center"/>
    </xf>
    <xf numFmtId="0" fontId="1" fillId="0" borderId="0" xfId="0" applyFont="1" applyFill="1" applyBorder="1" applyAlignment="1">
      <alignment horizontal="left" vertical="top" wrapText="1"/>
    </xf>
    <xf numFmtId="0" fontId="14" fillId="0" borderId="0" xfId="0" applyFont="1" applyFill="1" applyBorder="1" applyAlignment="1">
      <alignment horizontal="center"/>
    </xf>
  </cellXfs>
  <cellStyles count="1">
    <cellStyle name="Standard" xfId="0" builtinId="0"/>
  </cellStyles>
  <dxfs count="6">
    <dxf>
      <fill>
        <patternFill>
          <bgColor theme="0"/>
        </patternFill>
      </fill>
    </dxf>
    <dxf>
      <fill>
        <patternFill>
          <bgColor theme="7" tint="0.39994506668294322"/>
        </patternFill>
      </fill>
    </dxf>
    <dxf>
      <fill>
        <patternFill>
          <bgColor theme="7" tint="0.39994506668294322"/>
        </patternFill>
      </fill>
    </dxf>
    <dxf>
      <fill>
        <patternFill>
          <bgColor theme="0"/>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33"/>
      <color rgb="FF0000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2595556</xdr:colOff>
      <xdr:row>0</xdr:row>
      <xdr:rowOff>83344</xdr:rowOff>
    </xdr:from>
    <xdr:to>
      <xdr:col>4</xdr:col>
      <xdr:colOff>85362</xdr:colOff>
      <xdr:row>4</xdr:row>
      <xdr:rowOff>124688</xdr:rowOff>
    </xdr:to>
    <xdr:pic>
      <xdr:nvPicPr>
        <xdr:cNvPr id="3" name="Grafik 2" descr="Logo frei_10cm rgb">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5462" y="83344"/>
          <a:ext cx="716400" cy="720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2619370</xdr:colOff>
      <xdr:row>0</xdr:row>
      <xdr:rowOff>83344</xdr:rowOff>
    </xdr:from>
    <xdr:to>
      <xdr:col>4</xdr:col>
      <xdr:colOff>109176</xdr:colOff>
      <xdr:row>4</xdr:row>
      <xdr:rowOff>124688</xdr:rowOff>
    </xdr:to>
    <xdr:pic>
      <xdr:nvPicPr>
        <xdr:cNvPr id="2" name="Grafik 1" descr="Logo frei_10cm rgb">
          <a:extLst>
            <a:ext uri="{FF2B5EF4-FFF2-40B4-BE49-F238E27FC236}">
              <a16:creationId xmlns:a16="http://schemas.microsoft.com/office/drawing/2014/main" id="{23F6BEF1-F7A1-432F-A8B4-28BC1D37A7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9276" y="83344"/>
          <a:ext cx="716400" cy="720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533400</xdr:colOff>
      <xdr:row>0</xdr:row>
      <xdr:rowOff>0</xdr:rowOff>
    </xdr:from>
    <xdr:to>
      <xdr:col>6</xdr:col>
      <xdr:colOff>876299</xdr:colOff>
      <xdr:row>6</xdr:row>
      <xdr:rowOff>28575</xdr:rowOff>
    </xdr:to>
    <xdr:pic>
      <xdr:nvPicPr>
        <xdr:cNvPr id="2" name="Grafik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clrChange>
            <a:clrFrom>
              <a:srgbClr val="FEFFF9"/>
            </a:clrFrom>
            <a:clrTo>
              <a:srgbClr val="FEFFF9">
                <a:alpha val="0"/>
              </a:srgbClr>
            </a:clrTo>
          </a:clrChange>
          <a:extLst>
            <a:ext uri="{28A0092B-C50C-407E-A947-70E740481C1C}">
              <a14:useLocalDpi xmlns:a14="http://schemas.microsoft.com/office/drawing/2010/main" val="0"/>
            </a:ext>
          </a:extLst>
        </a:blip>
        <a:srcRect t="4124"/>
        <a:stretch/>
      </xdr:blipFill>
      <xdr:spPr>
        <a:xfrm>
          <a:off x="8134350" y="0"/>
          <a:ext cx="923925" cy="885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3"/>
  <sheetViews>
    <sheetView showGridLines="0" zoomScaleNormal="100" workbookViewId="0">
      <selection activeCell="F6" sqref="F6"/>
    </sheetView>
  </sheetViews>
  <sheetFormatPr baseColWidth="10" defaultColWidth="10.85546875" defaultRowHeight="15" x14ac:dyDescent="0.2"/>
  <cols>
    <col min="1" max="1" width="26.42578125" style="4" bestFit="1" customWidth="1"/>
    <col min="2" max="2" width="15" style="2" bestFit="1" customWidth="1"/>
    <col min="3" max="3" width="26.85546875" style="2" customWidth="1"/>
    <col min="4" max="4" width="10.85546875" style="24"/>
    <col min="5" max="5" width="11.85546875" style="2" customWidth="1"/>
    <col min="6" max="6" width="9.5703125" style="2" customWidth="1"/>
    <col min="7" max="7" width="8.42578125" style="2" bestFit="1" customWidth="1"/>
    <col min="8" max="8" width="54.140625" style="3" customWidth="1"/>
    <col min="9" max="9" width="7.42578125" style="3" customWidth="1"/>
    <col min="10" max="10" width="7.5703125" style="3" customWidth="1"/>
    <col min="11" max="11" width="8.42578125" style="3" customWidth="1"/>
    <col min="12" max="16384" width="10.85546875" style="2"/>
  </cols>
  <sheetData>
    <row r="1" spans="1:11" ht="15.75" x14ac:dyDescent="0.2">
      <c r="A1" s="28" t="s">
        <v>102</v>
      </c>
      <c r="D1" s="2"/>
    </row>
    <row r="2" spans="1:11" x14ac:dyDescent="0.2">
      <c r="D2" s="2"/>
    </row>
    <row r="3" spans="1:11" s="6" customFormat="1" ht="18" customHeight="1" x14ac:dyDescent="0.2">
      <c r="A3" s="85" t="s">
        <v>124</v>
      </c>
      <c r="B3" s="85"/>
      <c r="C3" s="85"/>
      <c r="D3" s="85"/>
      <c r="E3" s="85"/>
      <c r="F3" s="85"/>
      <c r="G3" s="1"/>
      <c r="H3" s="5"/>
      <c r="I3" s="5"/>
      <c r="J3" s="5"/>
      <c r="K3" s="5"/>
    </row>
    <row r="4" spans="1:11" s="6" customFormat="1" ht="18" x14ac:dyDescent="0.2">
      <c r="A4" s="85"/>
      <c r="B4" s="85"/>
      <c r="C4" s="85"/>
      <c r="D4" s="85"/>
      <c r="E4" s="85"/>
      <c r="F4" s="85"/>
      <c r="G4" s="1"/>
      <c r="H4" s="5"/>
      <c r="I4" s="5"/>
      <c r="J4" s="5"/>
      <c r="K4" s="5"/>
    </row>
    <row r="5" spans="1:11" s="6" customFormat="1" ht="18" x14ac:dyDescent="0.2">
      <c r="A5" s="85"/>
      <c r="B5" s="85"/>
      <c r="C5" s="85"/>
      <c r="D5" s="85"/>
      <c r="E5" s="85"/>
      <c r="F5" s="85"/>
      <c r="G5" s="1"/>
      <c r="H5" s="5"/>
      <c r="I5" s="5"/>
      <c r="J5" s="5"/>
      <c r="K5" s="5"/>
    </row>
    <row r="6" spans="1:11" x14ac:dyDescent="0.2">
      <c r="A6" s="29" t="s">
        <v>103</v>
      </c>
      <c r="D6" s="2"/>
    </row>
    <row r="7" spans="1:11" x14ac:dyDescent="0.2">
      <c r="A7" s="29"/>
      <c r="D7" s="2"/>
    </row>
    <row r="8" spans="1:11" x14ac:dyDescent="0.2">
      <c r="D8" s="2"/>
    </row>
    <row r="9" spans="1:11" s="9" customFormat="1" ht="15.75" x14ac:dyDescent="0.2">
      <c r="A9" s="7"/>
      <c r="B9" s="8" t="s">
        <v>0</v>
      </c>
      <c r="C9" s="8" t="s">
        <v>1</v>
      </c>
      <c r="D9" s="8" t="s">
        <v>4</v>
      </c>
      <c r="E9" s="8" t="s">
        <v>3</v>
      </c>
      <c r="F9" s="8" t="s">
        <v>2</v>
      </c>
    </row>
    <row r="10" spans="1:11" s="9" customFormat="1" x14ac:dyDescent="0.2">
      <c r="A10" s="7"/>
      <c r="B10" s="10"/>
      <c r="C10" s="10"/>
      <c r="D10" s="10"/>
      <c r="E10" s="10"/>
      <c r="F10" s="10"/>
    </row>
    <row r="11" spans="1:11" s="9" customFormat="1" ht="15.75" x14ac:dyDescent="0.2">
      <c r="A11" s="11" t="s">
        <v>5</v>
      </c>
      <c r="B11" s="30"/>
      <c r="C11" s="30"/>
      <c r="D11" s="30"/>
      <c r="E11" s="30"/>
      <c r="F11" s="30"/>
    </row>
    <row r="12" spans="1:11" s="9" customFormat="1" x14ac:dyDescent="0.2">
      <c r="A12" s="13"/>
      <c r="B12" s="30" t="s">
        <v>6</v>
      </c>
      <c r="C12" s="30" t="s">
        <v>7</v>
      </c>
      <c r="D12" s="30">
        <v>150</v>
      </c>
      <c r="E12" s="30">
        <v>100</v>
      </c>
      <c r="F12" s="30">
        <v>50</v>
      </c>
    </row>
    <row r="13" spans="1:11" s="9" customFormat="1" ht="9.9499999999999993" customHeight="1" x14ac:dyDescent="0.2">
      <c r="A13" s="13"/>
      <c r="B13" s="30"/>
      <c r="C13" s="30"/>
      <c r="D13" s="30"/>
      <c r="E13" s="30"/>
      <c r="F13" s="30"/>
    </row>
    <row r="14" spans="1:11" s="9" customFormat="1" x14ac:dyDescent="0.2">
      <c r="A14" s="13"/>
      <c r="B14" s="30" t="s">
        <v>6</v>
      </c>
      <c r="C14" s="30" t="s">
        <v>8</v>
      </c>
      <c r="D14" s="30">
        <v>150</v>
      </c>
      <c r="E14" s="30">
        <v>100</v>
      </c>
      <c r="F14" s="30">
        <v>50</v>
      </c>
    </row>
    <row r="15" spans="1:11" s="9" customFormat="1" ht="9.9499999999999993" customHeight="1" x14ac:dyDescent="0.2">
      <c r="A15" s="13"/>
      <c r="B15" s="30"/>
      <c r="C15" s="30"/>
      <c r="D15" s="30"/>
      <c r="E15" s="30"/>
      <c r="F15" s="30"/>
    </row>
    <row r="16" spans="1:11" s="9" customFormat="1" x14ac:dyDescent="0.2">
      <c r="A16" s="13"/>
      <c r="B16" s="30" t="s">
        <v>6</v>
      </c>
      <c r="C16" s="30" t="s">
        <v>9</v>
      </c>
      <c r="D16" s="30">
        <v>150</v>
      </c>
      <c r="E16" s="30">
        <v>100</v>
      </c>
      <c r="F16" s="30">
        <v>50</v>
      </c>
    </row>
    <row r="17" spans="1:11" s="9" customFormat="1" ht="9.9499999999999993" customHeight="1" x14ac:dyDescent="0.2">
      <c r="A17" s="13"/>
      <c r="B17" s="30"/>
      <c r="C17" s="30"/>
      <c r="D17" s="30"/>
      <c r="E17" s="30"/>
      <c r="F17" s="30"/>
    </row>
    <row r="18" spans="1:11" s="9" customFormat="1" x14ac:dyDescent="0.2">
      <c r="A18" s="13"/>
      <c r="B18" s="30" t="s">
        <v>6</v>
      </c>
      <c r="C18" s="30" t="s">
        <v>123</v>
      </c>
      <c r="D18" s="30">
        <v>150</v>
      </c>
      <c r="E18" s="30">
        <v>100</v>
      </c>
      <c r="F18" s="30">
        <v>50</v>
      </c>
    </row>
    <row r="19" spans="1:11" s="9" customFormat="1" x14ac:dyDescent="0.2">
      <c r="A19" s="13"/>
      <c r="B19" s="12"/>
      <c r="C19" s="12"/>
      <c r="D19" s="12"/>
      <c r="E19" s="12"/>
      <c r="F19" s="12"/>
    </row>
    <row r="20" spans="1:11" s="9" customFormat="1" ht="15.75" x14ac:dyDescent="0.2">
      <c r="A20" s="11" t="s">
        <v>98</v>
      </c>
      <c r="B20" s="14"/>
      <c r="C20" s="14"/>
      <c r="D20" s="15">
        <v>600</v>
      </c>
      <c r="E20" s="15">
        <v>400</v>
      </c>
      <c r="F20" s="15">
        <v>200</v>
      </c>
    </row>
    <row r="21" spans="1:11" s="9" customFormat="1" ht="15.75" x14ac:dyDescent="0.2">
      <c r="A21" s="16" t="s">
        <v>10</v>
      </c>
      <c r="B21" s="31"/>
      <c r="C21" s="31"/>
      <c r="D21" s="31"/>
      <c r="E21" s="31"/>
      <c r="F21" s="31"/>
    </row>
    <row r="22" spans="1:11" s="9" customFormat="1" x14ac:dyDescent="0.2">
      <c r="A22" s="17"/>
      <c r="B22" s="31" t="s">
        <v>6</v>
      </c>
      <c r="C22" s="31" t="s">
        <v>7</v>
      </c>
      <c r="D22" s="31">
        <v>15</v>
      </c>
      <c r="E22" s="31">
        <v>10</v>
      </c>
      <c r="F22" s="31">
        <v>5</v>
      </c>
    </row>
    <row r="23" spans="1:11" s="9" customFormat="1" ht="9.9499999999999993" customHeight="1" x14ac:dyDescent="0.2">
      <c r="A23" s="17"/>
      <c r="B23" s="31"/>
      <c r="C23" s="31"/>
      <c r="D23" s="31"/>
      <c r="E23" s="31"/>
      <c r="F23" s="31"/>
    </row>
    <row r="24" spans="1:11" s="9" customFormat="1" x14ac:dyDescent="0.2">
      <c r="A24" s="17"/>
      <c r="B24" s="31" t="s">
        <v>6</v>
      </c>
      <c r="C24" s="31" t="s">
        <v>8</v>
      </c>
      <c r="D24" s="31">
        <v>15</v>
      </c>
      <c r="E24" s="31">
        <v>10</v>
      </c>
      <c r="F24" s="31">
        <v>5</v>
      </c>
    </row>
    <row r="25" spans="1:11" s="9" customFormat="1" ht="9.9499999999999993" customHeight="1" x14ac:dyDescent="0.2">
      <c r="A25" s="17"/>
      <c r="B25" s="31"/>
      <c r="C25" s="31"/>
      <c r="D25" s="31"/>
      <c r="E25" s="31"/>
      <c r="F25" s="31"/>
    </row>
    <row r="26" spans="1:11" s="9" customFormat="1" x14ac:dyDescent="0.2">
      <c r="A26" s="17"/>
      <c r="B26" s="31" t="s">
        <v>6</v>
      </c>
      <c r="C26" s="31" t="s">
        <v>9</v>
      </c>
      <c r="D26" s="31">
        <v>15</v>
      </c>
      <c r="E26" s="31">
        <v>10</v>
      </c>
      <c r="F26" s="31"/>
    </row>
    <row r="27" spans="1:11" s="9" customFormat="1" ht="9.9499999999999993" customHeight="1" x14ac:dyDescent="0.2">
      <c r="A27" s="17"/>
      <c r="B27" s="31"/>
      <c r="C27" s="31"/>
      <c r="D27" s="31"/>
      <c r="E27" s="31"/>
      <c r="F27" s="31"/>
    </row>
    <row r="28" spans="1:11" s="9" customFormat="1" x14ac:dyDescent="0.2">
      <c r="A28" s="17"/>
      <c r="B28" s="31" t="s">
        <v>6</v>
      </c>
      <c r="C28" s="31" t="s">
        <v>123</v>
      </c>
      <c r="D28" s="31">
        <v>15</v>
      </c>
      <c r="E28" s="31">
        <v>10</v>
      </c>
      <c r="F28" s="31">
        <v>10</v>
      </c>
    </row>
    <row r="29" spans="1:11" s="9" customFormat="1" x14ac:dyDescent="0.2">
      <c r="A29" s="17"/>
      <c r="B29" s="31"/>
      <c r="C29" s="31"/>
      <c r="D29" s="31"/>
      <c r="E29" s="31"/>
      <c r="F29" s="31"/>
    </row>
    <row r="30" spans="1:11" s="9" customFormat="1" ht="15.75" x14ac:dyDescent="0.2">
      <c r="A30" s="16" t="s">
        <v>97</v>
      </c>
      <c r="B30" s="18"/>
      <c r="C30" s="18"/>
      <c r="D30" s="19">
        <v>60</v>
      </c>
      <c r="E30" s="19">
        <v>40</v>
      </c>
      <c r="F30" s="19">
        <v>20</v>
      </c>
    </row>
    <row r="31" spans="1:11" s="22" customFormat="1" ht="18" x14ac:dyDescent="0.2">
      <c r="A31" s="20" t="s">
        <v>99</v>
      </c>
      <c r="B31" s="21"/>
      <c r="C31" s="21"/>
      <c r="D31" s="21">
        <v>660</v>
      </c>
      <c r="E31" s="21">
        <v>440</v>
      </c>
      <c r="F31" s="21">
        <v>220</v>
      </c>
      <c r="H31" s="23"/>
      <c r="I31" s="23"/>
      <c r="J31" s="23"/>
      <c r="K31" s="23"/>
    </row>
    <row r="33" spans="4:5" x14ac:dyDescent="0.2">
      <c r="D33" s="25"/>
      <c r="E33" s="3"/>
    </row>
    <row r="34" spans="4:5" x14ac:dyDescent="0.2">
      <c r="D34" s="25"/>
      <c r="E34" s="3"/>
    </row>
    <row r="35" spans="4:5" x14ac:dyDescent="0.2">
      <c r="D35" s="25"/>
      <c r="E35" s="3"/>
    </row>
    <row r="36" spans="4:5" x14ac:dyDescent="0.2">
      <c r="D36" s="25"/>
      <c r="E36" s="3"/>
    </row>
    <row r="37" spans="4:5" x14ac:dyDescent="0.2">
      <c r="D37" s="25"/>
      <c r="E37" s="3"/>
    </row>
    <row r="38" spans="4:5" x14ac:dyDescent="0.2">
      <c r="D38" s="25"/>
      <c r="E38" s="3"/>
    </row>
    <row r="39" spans="4:5" x14ac:dyDescent="0.2">
      <c r="D39" s="25"/>
      <c r="E39" s="3"/>
    </row>
    <row r="40" spans="4:5" x14ac:dyDescent="0.2">
      <c r="D40" s="25"/>
      <c r="E40" s="3"/>
    </row>
    <row r="41" spans="4:5" x14ac:dyDescent="0.2">
      <c r="D41" s="25"/>
      <c r="E41" s="3"/>
    </row>
    <row r="42" spans="4:5" x14ac:dyDescent="0.2">
      <c r="D42" s="25"/>
      <c r="E42" s="3"/>
    </row>
    <row r="43" spans="4:5" x14ac:dyDescent="0.2">
      <c r="D43" s="25"/>
      <c r="E43" s="3"/>
    </row>
    <row r="44" spans="4:5" x14ac:dyDescent="0.2">
      <c r="D44" s="25"/>
      <c r="E44" s="3"/>
    </row>
    <row r="45" spans="4:5" x14ac:dyDescent="0.2">
      <c r="D45" s="25"/>
      <c r="E45" s="3"/>
    </row>
    <row r="46" spans="4:5" x14ac:dyDescent="0.2">
      <c r="D46" s="25"/>
      <c r="E46" s="3"/>
    </row>
    <row r="47" spans="4:5" x14ac:dyDescent="0.2">
      <c r="D47" s="25"/>
      <c r="E47" s="3"/>
    </row>
    <row r="48" spans="4:5" x14ac:dyDescent="0.2">
      <c r="D48" s="25"/>
      <c r="E48" s="3"/>
    </row>
    <row r="49" spans="4:5" x14ac:dyDescent="0.2">
      <c r="D49" s="25"/>
      <c r="E49" s="3"/>
    </row>
    <row r="50" spans="4:5" x14ac:dyDescent="0.2">
      <c r="D50" s="25"/>
      <c r="E50" s="3"/>
    </row>
    <row r="51" spans="4:5" x14ac:dyDescent="0.2">
      <c r="D51" s="25"/>
      <c r="E51" s="3"/>
    </row>
    <row r="52" spans="4:5" x14ac:dyDescent="0.2">
      <c r="D52" s="25"/>
      <c r="E52" s="3"/>
    </row>
    <row r="53" spans="4:5" x14ac:dyDescent="0.2">
      <c r="D53" s="25"/>
      <c r="E53" s="3"/>
    </row>
    <row r="54" spans="4:5" x14ac:dyDescent="0.2">
      <c r="D54" s="25"/>
      <c r="E54" s="3"/>
    </row>
    <row r="55" spans="4:5" x14ac:dyDescent="0.2">
      <c r="D55" s="25"/>
      <c r="E55" s="3"/>
    </row>
    <row r="56" spans="4:5" x14ac:dyDescent="0.2">
      <c r="D56" s="25"/>
      <c r="E56" s="3"/>
    </row>
    <row r="57" spans="4:5" x14ac:dyDescent="0.2">
      <c r="D57" s="25"/>
      <c r="E57" s="3"/>
    </row>
    <row r="58" spans="4:5" x14ac:dyDescent="0.2">
      <c r="D58" s="25"/>
      <c r="E58" s="3"/>
    </row>
    <row r="59" spans="4:5" x14ac:dyDescent="0.2">
      <c r="D59" s="25"/>
      <c r="E59" s="3"/>
    </row>
    <row r="60" spans="4:5" x14ac:dyDescent="0.2">
      <c r="D60" s="25"/>
      <c r="E60" s="3"/>
    </row>
    <row r="61" spans="4:5" x14ac:dyDescent="0.2">
      <c r="D61" s="25"/>
      <c r="E61" s="3"/>
    </row>
    <row r="62" spans="4:5" x14ac:dyDescent="0.2">
      <c r="D62" s="25"/>
      <c r="E62" s="3"/>
    </row>
    <row r="63" spans="4:5" x14ac:dyDescent="0.2">
      <c r="D63" s="25"/>
      <c r="E63" s="3"/>
    </row>
    <row r="64" spans="4:5" x14ac:dyDescent="0.2">
      <c r="D64" s="25"/>
      <c r="E64" s="3"/>
    </row>
    <row r="65" spans="4:5" x14ac:dyDescent="0.2">
      <c r="D65" s="25"/>
      <c r="E65" s="3"/>
    </row>
    <row r="66" spans="4:5" x14ac:dyDescent="0.2">
      <c r="D66" s="25"/>
      <c r="E66" s="3"/>
    </row>
    <row r="67" spans="4:5" x14ac:dyDescent="0.2">
      <c r="D67" s="25"/>
      <c r="E67" s="3"/>
    </row>
    <row r="68" spans="4:5" x14ac:dyDescent="0.2">
      <c r="D68" s="25"/>
      <c r="E68" s="3"/>
    </row>
    <row r="69" spans="4:5" x14ac:dyDescent="0.2">
      <c r="D69" s="25"/>
      <c r="E69" s="3"/>
    </row>
    <row r="70" spans="4:5" x14ac:dyDescent="0.2">
      <c r="D70" s="25"/>
      <c r="E70" s="3"/>
    </row>
    <row r="71" spans="4:5" x14ac:dyDescent="0.2">
      <c r="D71" s="25"/>
      <c r="E71" s="3"/>
    </row>
    <row r="72" spans="4:5" x14ac:dyDescent="0.2">
      <c r="D72" s="25"/>
      <c r="E72" s="3"/>
    </row>
    <row r="73" spans="4:5" x14ac:dyDescent="0.2">
      <c r="D73" s="25"/>
      <c r="E73" s="3"/>
    </row>
    <row r="74" spans="4:5" x14ac:dyDescent="0.2">
      <c r="D74" s="25"/>
      <c r="E74" s="3"/>
    </row>
    <row r="75" spans="4:5" x14ac:dyDescent="0.2">
      <c r="D75" s="25"/>
      <c r="E75" s="3"/>
    </row>
    <row r="76" spans="4:5" x14ac:dyDescent="0.2">
      <c r="D76" s="25"/>
      <c r="E76" s="3"/>
    </row>
    <row r="77" spans="4:5" x14ac:dyDescent="0.2">
      <c r="D77" s="25"/>
      <c r="E77" s="3"/>
    </row>
    <row r="78" spans="4:5" x14ac:dyDescent="0.2">
      <c r="D78" s="25"/>
      <c r="E78" s="3"/>
    </row>
    <row r="79" spans="4:5" x14ac:dyDescent="0.2">
      <c r="D79" s="25"/>
      <c r="E79" s="3"/>
    </row>
    <row r="80" spans="4:5" x14ac:dyDescent="0.2">
      <c r="D80" s="25"/>
      <c r="E80" s="3"/>
    </row>
    <row r="81" spans="4:5" x14ac:dyDescent="0.2">
      <c r="D81" s="25"/>
      <c r="E81" s="3"/>
    </row>
    <row r="82" spans="4:5" x14ac:dyDescent="0.2">
      <c r="D82" s="25"/>
      <c r="E82" s="3"/>
    </row>
    <row r="83" spans="4:5" x14ac:dyDescent="0.2">
      <c r="D83" s="25"/>
      <c r="E83" s="3"/>
    </row>
    <row r="84" spans="4:5" x14ac:dyDescent="0.2">
      <c r="D84" s="25"/>
      <c r="E84" s="3"/>
    </row>
    <row r="85" spans="4:5" x14ac:dyDescent="0.2">
      <c r="D85" s="25"/>
      <c r="E85" s="3"/>
    </row>
    <row r="86" spans="4:5" x14ac:dyDescent="0.2">
      <c r="D86" s="25"/>
      <c r="E86" s="3"/>
    </row>
    <row r="87" spans="4:5" x14ac:dyDescent="0.2">
      <c r="D87" s="25"/>
      <c r="E87" s="3"/>
    </row>
    <row r="116" spans="1:4" x14ac:dyDescent="0.2">
      <c r="D116" s="2"/>
    </row>
    <row r="117" spans="1:4" x14ac:dyDescent="0.2">
      <c r="D117" s="2"/>
    </row>
    <row r="118" spans="1:4" x14ac:dyDescent="0.2">
      <c r="D118" s="2"/>
    </row>
    <row r="120" spans="1:4" s="24" customFormat="1" ht="12.75" x14ac:dyDescent="0.2">
      <c r="A120" s="26"/>
    </row>
    <row r="121" spans="1:4" s="24" customFormat="1" ht="12.75" x14ac:dyDescent="0.2">
      <c r="A121" s="26"/>
    </row>
    <row r="122" spans="1:4" s="24" customFormat="1" ht="12.75" x14ac:dyDescent="0.2">
      <c r="A122" s="26"/>
    </row>
    <row r="123" spans="1:4" s="24" customFormat="1" ht="12.75" x14ac:dyDescent="0.2">
      <c r="A123" s="26"/>
    </row>
  </sheetData>
  <mergeCells count="1">
    <mergeCell ref="A3:F5"/>
  </mergeCells>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100"/>
  <sheetViews>
    <sheetView showGridLines="0" zoomScale="80" zoomScaleNormal="80" workbookViewId="0">
      <selection activeCell="B12" sqref="B12"/>
    </sheetView>
  </sheetViews>
  <sheetFormatPr baseColWidth="10" defaultColWidth="0" defaultRowHeight="11.25" zeroHeight="1" x14ac:dyDescent="0.2"/>
  <cols>
    <col min="1" max="1" width="13.140625" style="62" customWidth="1"/>
    <col min="2" max="2" width="14.28515625" style="63" customWidth="1"/>
    <col min="3" max="3" width="18.42578125" style="63" customWidth="1"/>
    <col min="4" max="4" width="48.42578125" style="63" customWidth="1"/>
    <col min="5" max="5" width="5.5703125" style="63" customWidth="1"/>
    <col min="6" max="251" width="11.42578125" style="63" hidden="1" customWidth="1"/>
    <col min="252" max="16384" width="8.85546875" style="63" hidden="1"/>
  </cols>
  <sheetData>
    <row r="1" spans="1:5" s="72" customFormat="1" ht="15.75" x14ac:dyDescent="0.2">
      <c r="A1" s="93" t="s">
        <v>136</v>
      </c>
      <c r="B1" s="94"/>
      <c r="C1" s="94"/>
      <c r="D1" s="61"/>
    </row>
    <row r="2" spans="1:5" x14ac:dyDescent="0.2">
      <c r="D2" s="61"/>
    </row>
    <row r="3" spans="1:5" s="72" customFormat="1" ht="15" customHeight="1" x14ac:dyDescent="0.2">
      <c r="A3" s="90" t="s">
        <v>130</v>
      </c>
      <c r="B3" s="90"/>
      <c r="C3" s="90"/>
      <c r="E3" s="63"/>
    </row>
    <row r="4" spans="1:5" x14ac:dyDescent="0.2">
      <c r="A4" s="90"/>
      <c r="B4" s="90"/>
      <c r="C4" s="90"/>
      <c r="D4" s="84">
        <v>43891</v>
      </c>
    </row>
    <row r="5" spans="1:5" x14ac:dyDescent="0.2">
      <c r="A5" s="90"/>
      <c r="B5" s="90"/>
      <c r="C5" s="90"/>
      <c r="D5" s="64"/>
      <c r="E5" s="64"/>
    </row>
    <row r="6" spans="1:5" x14ac:dyDescent="0.2"/>
    <row r="7" spans="1:5" s="73" customFormat="1" x14ac:dyDescent="0.2">
      <c r="A7" s="91" t="s">
        <v>131</v>
      </c>
      <c r="B7" s="92"/>
      <c r="C7" s="66">
        <v>43891</v>
      </c>
      <c r="D7" s="67" t="s">
        <v>105</v>
      </c>
      <c r="E7" s="65">
        <f>SUM(B17:B71)</f>
        <v>0</v>
      </c>
    </row>
    <row r="8" spans="1:5" s="73" customFormat="1" ht="11.25" customHeight="1" x14ac:dyDescent="0.2">
      <c r="B8" s="95" t="s">
        <v>137</v>
      </c>
      <c r="C8" s="95"/>
      <c r="D8" s="95"/>
      <c r="E8" s="65"/>
    </row>
    <row r="9" spans="1:5" s="73" customFormat="1" ht="23.25" customHeight="1" x14ac:dyDescent="0.2">
      <c r="A9" s="64"/>
      <c r="B9" s="95"/>
      <c r="C9" s="95"/>
      <c r="D9" s="95"/>
      <c r="E9" s="65"/>
    </row>
    <row r="10" spans="1:5" ht="12" thickBot="1" x14ac:dyDescent="0.25"/>
    <row r="11" spans="1:5" ht="21.75" customHeight="1" x14ac:dyDescent="0.2">
      <c r="A11" s="69" t="s">
        <v>132</v>
      </c>
      <c r="B11" s="70" t="s">
        <v>133</v>
      </c>
      <c r="C11" s="70" t="s">
        <v>134</v>
      </c>
      <c r="D11" s="71" t="s">
        <v>135</v>
      </c>
    </row>
    <row r="12" spans="1:5" x14ac:dyDescent="0.2">
      <c r="A12" s="86">
        <f>C7+15</f>
        <v>43906</v>
      </c>
      <c r="B12" s="76"/>
      <c r="C12" s="78"/>
      <c r="D12" s="79"/>
    </row>
    <row r="13" spans="1:5" x14ac:dyDescent="0.2">
      <c r="A13" s="87"/>
      <c r="B13" s="76"/>
      <c r="C13" s="78"/>
      <c r="D13" s="79"/>
    </row>
    <row r="14" spans="1:5" x14ac:dyDescent="0.2">
      <c r="A14" s="87"/>
      <c r="B14" s="76"/>
      <c r="C14" s="78"/>
      <c r="D14" s="79"/>
    </row>
    <row r="15" spans="1:5" x14ac:dyDescent="0.2">
      <c r="A15" s="87"/>
      <c r="B15" s="76"/>
      <c r="C15" s="78"/>
      <c r="D15" s="79"/>
    </row>
    <row r="16" spans="1:5" x14ac:dyDescent="0.2">
      <c r="A16" s="88"/>
      <c r="B16" s="76"/>
      <c r="C16" s="78"/>
      <c r="D16" s="79"/>
    </row>
    <row r="17" spans="1:4" x14ac:dyDescent="0.2">
      <c r="A17" s="86">
        <f>A12+31</f>
        <v>43937</v>
      </c>
      <c r="B17" s="77"/>
      <c r="C17" s="80"/>
      <c r="D17" s="81"/>
    </row>
    <row r="18" spans="1:4" x14ac:dyDescent="0.2">
      <c r="A18" s="87"/>
      <c r="B18" s="77"/>
      <c r="C18" s="80"/>
      <c r="D18" s="81"/>
    </row>
    <row r="19" spans="1:4" x14ac:dyDescent="0.2">
      <c r="A19" s="87"/>
      <c r="B19" s="77"/>
      <c r="C19" s="80"/>
      <c r="D19" s="81"/>
    </row>
    <row r="20" spans="1:4" x14ac:dyDescent="0.2">
      <c r="A20" s="87"/>
      <c r="B20" s="77"/>
      <c r="C20" s="80"/>
      <c r="D20" s="81"/>
    </row>
    <row r="21" spans="1:4" x14ac:dyDescent="0.2">
      <c r="A21" s="88"/>
      <c r="B21" s="77"/>
      <c r="C21" s="80"/>
      <c r="D21" s="81"/>
    </row>
    <row r="22" spans="1:4" x14ac:dyDescent="0.2">
      <c r="A22" s="86">
        <f>A17+29</f>
        <v>43966</v>
      </c>
      <c r="B22" s="77"/>
      <c r="C22" s="80"/>
      <c r="D22" s="81"/>
    </row>
    <row r="23" spans="1:4" x14ac:dyDescent="0.2">
      <c r="A23" s="87"/>
      <c r="B23" s="77"/>
      <c r="C23" s="80"/>
      <c r="D23" s="81"/>
    </row>
    <row r="24" spans="1:4" x14ac:dyDescent="0.2">
      <c r="A24" s="87"/>
      <c r="B24" s="77"/>
      <c r="C24" s="80"/>
      <c r="D24" s="81"/>
    </row>
    <row r="25" spans="1:4" x14ac:dyDescent="0.2">
      <c r="A25" s="87"/>
      <c r="B25" s="77"/>
      <c r="C25" s="80"/>
      <c r="D25" s="81"/>
    </row>
    <row r="26" spans="1:4" x14ac:dyDescent="0.2">
      <c r="A26" s="88"/>
      <c r="B26" s="77"/>
      <c r="C26" s="80"/>
      <c r="D26" s="81"/>
    </row>
    <row r="27" spans="1:4" x14ac:dyDescent="0.2">
      <c r="A27" s="86">
        <f>A22+31</f>
        <v>43997</v>
      </c>
      <c r="B27" s="77"/>
      <c r="C27" s="80"/>
      <c r="D27" s="81"/>
    </row>
    <row r="28" spans="1:4" x14ac:dyDescent="0.2">
      <c r="A28" s="87"/>
      <c r="B28" s="77"/>
      <c r="C28" s="80"/>
      <c r="D28" s="81"/>
    </row>
    <row r="29" spans="1:4" x14ac:dyDescent="0.2">
      <c r="A29" s="87"/>
      <c r="B29" s="77"/>
      <c r="C29" s="80"/>
      <c r="D29" s="81"/>
    </row>
    <row r="30" spans="1:4" x14ac:dyDescent="0.2">
      <c r="A30" s="87"/>
      <c r="B30" s="77"/>
      <c r="C30" s="80"/>
      <c r="D30" s="81"/>
    </row>
    <row r="31" spans="1:4" x14ac:dyDescent="0.2">
      <c r="A31" s="88"/>
      <c r="B31" s="77"/>
      <c r="C31" s="80"/>
      <c r="D31" s="81"/>
    </row>
    <row r="32" spans="1:4" x14ac:dyDescent="0.2">
      <c r="A32" s="86">
        <f>A27+31</f>
        <v>44028</v>
      </c>
      <c r="B32" s="77"/>
      <c r="C32" s="80"/>
      <c r="D32" s="81"/>
    </row>
    <row r="33" spans="1:4" x14ac:dyDescent="0.2">
      <c r="A33" s="87"/>
      <c r="B33" s="77"/>
      <c r="C33" s="80"/>
      <c r="D33" s="81"/>
    </row>
    <row r="34" spans="1:4" x14ac:dyDescent="0.2">
      <c r="A34" s="87"/>
      <c r="B34" s="77"/>
      <c r="C34" s="80"/>
      <c r="D34" s="81"/>
    </row>
    <row r="35" spans="1:4" x14ac:dyDescent="0.2">
      <c r="A35" s="87"/>
      <c r="B35" s="77"/>
      <c r="C35" s="80"/>
      <c r="D35" s="81"/>
    </row>
    <row r="36" spans="1:4" x14ac:dyDescent="0.2">
      <c r="A36" s="88"/>
      <c r="B36" s="77"/>
      <c r="C36" s="80"/>
      <c r="D36" s="81"/>
    </row>
    <row r="37" spans="1:4" x14ac:dyDescent="0.2">
      <c r="A37" s="86">
        <f>A32+31</f>
        <v>44059</v>
      </c>
      <c r="B37" s="77"/>
      <c r="C37" s="80"/>
      <c r="D37" s="81"/>
    </row>
    <row r="38" spans="1:4" x14ac:dyDescent="0.2">
      <c r="A38" s="87"/>
      <c r="B38" s="77"/>
      <c r="C38" s="80"/>
      <c r="D38" s="81"/>
    </row>
    <row r="39" spans="1:4" x14ac:dyDescent="0.2">
      <c r="A39" s="87"/>
      <c r="B39" s="77"/>
      <c r="C39" s="80"/>
      <c r="D39" s="81"/>
    </row>
    <row r="40" spans="1:4" x14ac:dyDescent="0.2">
      <c r="A40" s="87"/>
      <c r="B40" s="77"/>
      <c r="C40" s="80"/>
      <c r="D40" s="81"/>
    </row>
    <row r="41" spans="1:4" x14ac:dyDescent="0.2">
      <c r="A41" s="88"/>
      <c r="B41" s="77"/>
      <c r="C41" s="80"/>
      <c r="D41" s="81"/>
    </row>
    <row r="42" spans="1:4" x14ac:dyDescent="0.2">
      <c r="A42" s="86">
        <f>A37+30</f>
        <v>44089</v>
      </c>
      <c r="B42" s="77"/>
      <c r="C42" s="80"/>
      <c r="D42" s="81"/>
    </row>
    <row r="43" spans="1:4" x14ac:dyDescent="0.2">
      <c r="A43" s="87"/>
      <c r="B43" s="77"/>
      <c r="C43" s="80"/>
      <c r="D43" s="81"/>
    </row>
    <row r="44" spans="1:4" x14ac:dyDescent="0.2">
      <c r="A44" s="87"/>
      <c r="B44" s="77"/>
      <c r="C44" s="80"/>
      <c r="D44" s="81"/>
    </row>
    <row r="45" spans="1:4" x14ac:dyDescent="0.2">
      <c r="A45" s="87"/>
      <c r="B45" s="77"/>
      <c r="C45" s="80"/>
      <c r="D45" s="81"/>
    </row>
    <row r="46" spans="1:4" x14ac:dyDescent="0.2">
      <c r="A46" s="88"/>
      <c r="B46" s="77"/>
      <c r="C46" s="80"/>
      <c r="D46" s="81"/>
    </row>
    <row r="47" spans="1:4" x14ac:dyDescent="0.2">
      <c r="A47" s="86">
        <f>A42+30</f>
        <v>44119</v>
      </c>
      <c r="B47" s="77"/>
      <c r="C47" s="80"/>
      <c r="D47" s="81"/>
    </row>
    <row r="48" spans="1:4" x14ac:dyDescent="0.2">
      <c r="A48" s="87"/>
      <c r="B48" s="77"/>
      <c r="C48" s="80"/>
      <c r="D48" s="81"/>
    </row>
    <row r="49" spans="1:4" x14ac:dyDescent="0.2">
      <c r="A49" s="87"/>
      <c r="B49" s="77"/>
      <c r="C49" s="80"/>
      <c r="D49" s="81"/>
    </row>
    <row r="50" spans="1:4" x14ac:dyDescent="0.2">
      <c r="A50" s="87"/>
      <c r="B50" s="77"/>
      <c r="C50" s="80"/>
      <c r="D50" s="81"/>
    </row>
    <row r="51" spans="1:4" x14ac:dyDescent="0.2">
      <c r="A51" s="88"/>
      <c r="B51" s="77"/>
      <c r="C51" s="80"/>
      <c r="D51" s="81"/>
    </row>
    <row r="52" spans="1:4" x14ac:dyDescent="0.2">
      <c r="A52" s="86">
        <f>A47+31</f>
        <v>44150</v>
      </c>
      <c r="B52" s="77"/>
      <c r="C52" s="80"/>
      <c r="D52" s="81"/>
    </row>
    <row r="53" spans="1:4" x14ac:dyDescent="0.2">
      <c r="A53" s="87"/>
      <c r="B53" s="77"/>
      <c r="C53" s="80"/>
      <c r="D53" s="81"/>
    </row>
    <row r="54" spans="1:4" x14ac:dyDescent="0.2">
      <c r="A54" s="87"/>
      <c r="B54" s="77"/>
      <c r="C54" s="80"/>
      <c r="D54" s="81"/>
    </row>
    <row r="55" spans="1:4" x14ac:dyDescent="0.2">
      <c r="A55" s="87"/>
      <c r="B55" s="77"/>
      <c r="C55" s="80"/>
      <c r="D55" s="81"/>
    </row>
    <row r="56" spans="1:4" x14ac:dyDescent="0.2">
      <c r="A56" s="88"/>
      <c r="B56" s="77"/>
      <c r="C56" s="80"/>
      <c r="D56" s="81"/>
    </row>
    <row r="57" spans="1:4" x14ac:dyDescent="0.2">
      <c r="A57" s="86">
        <f>A52+31</f>
        <v>44181</v>
      </c>
      <c r="B57" s="77"/>
      <c r="C57" s="80"/>
      <c r="D57" s="81"/>
    </row>
    <row r="58" spans="1:4" x14ac:dyDescent="0.2">
      <c r="A58" s="87"/>
      <c r="B58" s="77"/>
      <c r="C58" s="80"/>
      <c r="D58" s="81"/>
    </row>
    <row r="59" spans="1:4" x14ac:dyDescent="0.2">
      <c r="A59" s="87"/>
      <c r="B59" s="77"/>
      <c r="C59" s="80"/>
      <c r="D59" s="81"/>
    </row>
    <row r="60" spans="1:4" x14ac:dyDescent="0.2">
      <c r="A60" s="87"/>
      <c r="B60" s="77"/>
      <c r="C60" s="80"/>
      <c r="D60" s="81"/>
    </row>
    <row r="61" spans="1:4" x14ac:dyDescent="0.2">
      <c r="A61" s="88"/>
      <c r="B61" s="77"/>
      <c r="C61" s="80"/>
      <c r="D61" s="81"/>
    </row>
    <row r="62" spans="1:4" x14ac:dyDescent="0.2">
      <c r="A62" s="86">
        <f>A57+30</f>
        <v>44211</v>
      </c>
      <c r="B62" s="77"/>
      <c r="C62" s="80"/>
      <c r="D62" s="81"/>
    </row>
    <row r="63" spans="1:4" x14ac:dyDescent="0.2">
      <c r="A63" s="87"/>
      <c r="B63" s="77"/>
      <c r="C63" s="80"/>
      <c r="D63" s="81"/>
    </row>
    <row r="64" spans="1:4" x14ac:dyDescent="0.2">
      <c r="A64" s="87"/>
      <c r="B64" s="77"/>
      <c r="C64" s="80"/>
      <c r="D64" s="81"/>
    </row>
    <row r="65" spans="1:4" x14ac:dyDescent="0.2">
      <c r="A65" s="87"/>
      <c r="B65" s="77"/>
      <c r="C65" s="80"/>
      <c r="D65" s="81"/>
    </row>
    <row r="66" spans="1:4" x14ac:dyDescent="0.2">
      <c r="A66" s="88"/>
      <c r="B66" s="77"/>
      <c r="C66" s="80"/>
      <c r="D66" s="81"/>
    </row>
    <row r="67" spans="1:4" x14ac:dyDescent="0.2">
      <c r="A67" s="86">
        <f>A62+30</f>
        <v>44241</v>
      </c>
      <c r="B67" s="77"/>
      <c r="C67" s="80"/>
      <c r="D67" s="81"/>
    </row>
    <row r="68" spans="1:4" x14ac:dyDescent="0.2">
      <c r="A68" s="87"/>
      <c r="B68" s="77"/>
      <c r="C68" s="80"/>
      <c r="D68" s="81"/>
    </row>
    <row r="69" spans="1:4" x14ac:dyDescent="0.2">
      <c r="A69" s="87"/>
      <c r="B69" s="77"/>
      <c r="C69" s="80"/>
      <c r="D69" s="81"/>
    </row>
    <row r="70" spans="1:4" x14ac:dyDescent="0.2">
      <c r="A70" s="87"/>
      <c r="B70" s="77"/>
      <c r="C70" s="80"/>
      <c r="D70" s="81"/>
    </row>
    <row r="71" spans="1:4" ht="12" thickBot="1" x14ac:dyDescent="0.25">
      <c r="A71" s="89"/>
      <c r="B71" s="75"/>
      <c r="C71" s="82"/>
      <c r="D71" s="83"/>
    </row>
    <row r="72" spans="1:4" x14ac:dyDescent="0.2">
      <c r="A72" s="74"/>
    </row>
    <row r="73" spans="1:4" x14ac:dyDescent="0.2">
      <c r="A73" s="74"/>
    </row>
    <row r="74" spans="1:4" x14ac:dyDescent="0.2">
      <c r="A74" s="74"/>
    </row>
    <row r="75" spans="1:4" x14ac:dyDescent="0.2">
      <c r="A75" s="74"/>
    </row>
    <row r="76" spans="1:4" hidden="1" x14ac:dyDescent="0.2">
      <c r="A76" s="74"/>
    </row>
    <row r="77" spans="1:4" hidden="1" x14ac:dyDescent="0.2">
      <c r="A77" s="74"/>
    </row>
    <row r="78" spans="1:4" hidden="1" x14ac:dyDescent="0.2">
      <c r="A78" s="74"/>
    </row>
    <row r="79" spans="1:4" hidden="1" x14ac:dyDescent="0.2">
      <c r="A79" s="74"/>
    </row>
    <row r="80" spans="1:4" hidden="1" x14ac:dyDescent="0.2">
      <c r="A80" s="74"/>
    </row>
    <row r="81" spans="1:1" hidden="1" x14ac:dyDescent="0.2">
      <c r="A81" s="74"/>
    </row>
    <row r="82" spans="1:1" hidden="1" x14ac:dyDescent="0.2">
      <c r="A82" s="74"/>
    </row>
    <row r="83" spans="1:1" hidden="1" x14ac:dyDescent="0.2">
      <c r="A83" s="74"/>
    </row>
    <row r="84" spans="1:1" hidden="1" x14ac:dyDescent="0.2">
      <c r="A84" s="74"/>
    </row>
    <row r="85" spans="1:1" hidden="1" x14ac:dyDescent="0.2">
      <c r="A85" s="74"/>
    </row>
    <row r="86" spans="1:1" hidden="1" x14ac:dyDescent="0.2">
      <c r="A86" s="74"/>
    </row>
    <row r="87" spans="1:1" hidden="1" x14ac:dyDescent="0.2">
      <c r="A87" s="74"/>
    </row>
    <row r="88" spans="1:1" hidden="1" x14ac:dyDescent="0.2">
      <c r="A88" s="74"/>
    </row>
    <row r="89" spans="1:1" hidden="1" x14ac:dyDescent="0.2">
      <c r="A89" s="74"/>
    </row>
    <row r="90" spans="1:1" hidden="1" x14ac:dyDescent="0.2">
      <c r="A90" s="74"/>
    </row>
    <row r="91" spans="1:1" hidden="1" x14ac:dyDescent="0.2">
      <c r="A91" s="74"/>
    </row>
    <row r="92" spans="1:1" hidden="1" x14ac:dyDescent="0.2">
      <c r="A92" s="74"/>
    </row>
    <row r="93" spans="1:1" hidden="1" x14ac:dyDescent="0.2">
      <c r="A93" s="74"/>
    </row>
    <row r="94" spans="1:1" hidden="1" x14ac:dyDescent="0.2">
      <c r="A94" s="74"/>
    </row>
    <row r="95" spans="1:1" hidden="1" x14ac:dyDescent="0.2">
      <c r="A95" s="74"/>
    </row>
    <row r="96" spans="1:1" hidden="1" x14ac:dyDescent="0.2">
      <c r="A96" s="74"/>
    </row>
    <row r="97" spans="1:1" hidden="1" x14ac:dyDescent="0.2">
      <c r="A97" s="74"/>
    </row>
    <row r="98" spans="1:1" hidden="1" x14ac:dyDescent="0.2">
      <c r="A98" s="74"/>
    </row>
    <row r="99" spans="1:1" hidden="1" x14ac:dyDescent="0.2">
      <c r="A99" s="74"/>
    </row>
    <row r="100" spans="1:1" hidden="1" x14ac:dyDescent="0.2">
      <c r="A100" s="74"/>
    </row>
  </sheetData>
  <sheetProtection algorithmName="SHA-512" hashValue="HyJ4oK2DYyyBmHuJlGZAyy7sL0dSsN7PYsacxrjNkR1Tr9ZDFOz3vqfTQWM5CAoMXiss1vTaLtu4WFcX2xoADw==" saltValue="JYQg5oY6wHjzmgjkhbVMog==" spinCount="100000" sheet="1" objects="1" scenarios="1"/>
  <mergeCells count="16">
    <mergeCell ref="A3:C5"/>
    <mergeCell ref="A7:B7"/>
    <mergeCell ref="A1:C1"/>
    <mergeCell ref="A17:A21"/>
    <mergeCell ref="A22:A26"/>
    <mergeCell ref="B8:D9"/>
    <mergeCell ref="A57:A61"/>
    <mergeCell ref="A62:A66"/>
    <mergeCell ref="A67:A71"/>
    <mergeCell ref="A12:A16"/>
    <mergeCell ref="A27:A31"/>
    <mergeCell ref="A32:A36"/>
    <mergeCell ref="A37:A41"/>
    <mergeCell ref="A42:A46"/>
    <mergeCell ref="A47:A51"/>
    <mergeCell ref="A52:A56"/>
  </mergeCells>
  <phoneticPr fontId="1" type="noConversion"/>
  <conditionalFormatting sqref="C12:C71">
    <cfRule type="expression" dxfId="5" priority="3">
      <formula>AND(IF(B12&lt;&gt;0,1,0),C12="")</formula>
    </cfRule>
  </conditionalFormatting>
  <conditionalFormatting sqref="D12:D71">
    <cfRule type="expression" dxfId="4" priority="2">
      <formula>AND(IF(B12&lt;&gt;0,1,0),D12="")</formula>
    </cfRule>
  </conditionalFormatting>
  <conditionalFormatting sqref="B12:B71">
    <cfRule type="expression" dxfId="3" priority="1">
      <formula>IF(B12&lt;&gt;0,1,0)</formula>
    </cfRule>
  </conditionalFormatting>
  <pageMargins left="0.19685039370078741" right="0.19685039370078741" top="0.19685039370078741" bottom="0.19685039370078741" header="0.31496062992125984" footer="0.31496062992125984"/>
  <pageSetup paperSize="9" fitToWidth="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98"/>
  <sheetViews>
    <sheetView showGridLines="0" tabSelected="1" zoomScale="80" zoomScaleNormal="80" workbookViewId="0">
      <selection activeCell="A20" sqref="A20:A24"/>
    </sheetView>
  </sheetViews>
  <sheetFormatPr baseColWidth="10" defaultColWidth="0" defaultRowHeight="11.25" zeroHeight="1" x14ac:dyDescent="0.2"/>
  <cols>
    <col min="1" max="1" width="13.140625" style="62" customWidth="1"/>
    <col min="2" max="2" width="14.28515625" style="63" customWidth="1"/>
    <col min="3" max="3" width="18.42578125" style="63" customWidth="1"/>
    <col min="4" max="4" width="48.42578125" style="63" customWidth="1"/>
    <col min="5" max="5" width="5.5703125" style="63" customWidth="1"/>
    <col min="6" max="251" width="11.42578125" style="63" hidden="1" customWidth="1"/>
    <col min="252" max="16384" width="8.85546875" style="63" hidden="1"/>
  </cols>
  <sheetData>
    <row r="1" spans="1:5" s="72" customFormat="1" ht="15.75" x14ac:dyDescent="0.2">
      <c r="A1" s="93" t="s">
        <v>136</v>
      </c>
      <c r="B1" s="94"/>
      <c r="C1" s="94"/>
      <c r="D1" s="61"/>
    </row>
    <row r="2" spans="1:5" x14ac:dyDescent="0.2">
      <c r="D2" s="61"/>
    </row>
    <row r="3" spans="1:5" s="72" customFormat="1" ht="15" customHeight="1" x14ac:dyDescent="0.2">
      <c r="A3" s="90" t="s">
        <v>130</v>
      </c>
      <c r="B3" s="90"/>
      <c r="C3" s="90"/>
      <c r="D3" s="63"/>
      <c r="E3" s="63"/>
    </row>
    <row r="4" spans="1:5" x14ac:dyDescent="0.2">
      <c r="A4" s="90"/>
      <c r="B4" s="90"/>
      <c r="C4" s="90"/>
    </row>
    <row r="5" spans="1:5" x14ac:dyDescent="0.2">
      <c r="A5" s="90"/>
      <c r="B5" s="90"/>
      <c r="C5" s="90"/>
      <c r="D5" s="64"/>
      <c r="E5" s="64"/>
    </row>
    <row r="6" spans="1:5" x14ac:dyDescent="0.2"/>
    <row r="7" spans="1:5" s="73" customFormat="1" x14ac:dyDescent="0.2">
      <c r="A7" s="91"/>
      <c r="B7" s="92"/>
      <c r="C7" s="68">
        <f>'Komp.-Mgmt Jahr 1'!C7+365</f>
        <v>44256</v>
      </c>
      <c r="D7" s="67" t="s">
        <v>105</v>
      </c>
      <c r="E7" s="65">
        <f>SUM(B15:B69)</f>
        <v>0</v>
      </c>
    </row>
    <row r="8" spans="1:5" ht="12" thickBot="1" x14ac:dyDescent="0.25"/>
    <row r="9" spans="1:5" ht="21.75" customHeight="1" x14ac:dyDescent="0.2">
      <c r="A9" s="69" t="s">
        <v>132</v>
      </c>
      <c r="B9" s="70" t="s">
        <v>133</v>
      </c>
      <c r="C9" s="70" t="s">
        <v>134</v>
      </c>
      <c r="D9" s="71" t="s">
        <v>135</v>
      </c>
    </row>
    <row r="10" spans="1:5" x14ac:dyDescent="0.2">
      <c r="A10" s="86">
        <f>C7+15</f>
        <v>44271</v>
      </c>
      <c r="B10" s="76"/>
      <c r="C10" s="78"/>
      <c r="D10" s="79"/>
    </row>
    <row r="11" spans="1:5" x14ac:dyDescent="0.2">
      <c r="A11" s="87"/>
      <c r="B11" s="76"/>
      <c r="C11" s="78"/>
      <c r="D11" s="79"/>
    </row>
    <row r="12" spans="1:5" x14ac:dyDescent="0.2">
      <c r="A12" s="87"/>
      <c r="B12" s="76"/>
      <c r="C12" s="78"/>
      <c r="D12" s="79"/>
    </row>
    <row r="13" spans="1:5" x14ac:dyDescent="0.2">
      <c r="A13" s="87"/>
      <c r="B13" s="76"/>
      <c r="C13" s="78"/>
      <c r="D13" s="79"/>
    </row>
    <row r="14" spans="1:5" x14ac:dyDescent="0.2">
      <c r="A14" s="88"/>
      <c r="B14" s="76"/>
      <c r="C14" s="78"/>
      <c r="D14" s="79"/>
    </row>
    <row r="15" spans="1:5" x14ac:dyDescent="0.2">
      <c r="A15" s="86">
        <f>A10+31</f>
        <v>44302</v>
      </c>
      <c r="B15" s="77"/>
      <c r="C15" s="80"/>
      <c r="D15" s="81"/>
    </row>
    <row r="16" spans="1:5" x14ac:dyDescent="0.2">
      <c r="A16" s="87"/>
      <c r="B16" s="77"/>
      <c r="C16" s="80"/>
      <c r="D16" s="81"/>
    </row>
    <row r="17" spans="1:4" x14ac:dyDescent="0.2">
      <c r="A17" s="87"/>
      <c r="B17" s="77"/>
      <c r="C17" s="80"/>
      <c r="D17" s="81"/>
    </row>
    <row r="18" spans="1:4" x14ac:dyDescent="0.2">
      <c r="A18" s="87"/>
      <c r="B18" s="77"/>
      <c r="C18" s="80"/>
      <c r="D18" s="81"/>
    </row>
    <row r="19" spans="1:4" x14ac:dyDescent="0.2">
      <c r="A19" s="88"/>
      <c r="B19" s="77"/>
      <c r="C19" s="80"/>
      <c r="D19" s="81"/>
    </row>
    <row r="20" spans="1:4" x14ac:dyDescent="0.2">
      <c r="A20" s="86">
        <f>A15+29</f>
        <v>44331</v>
      </c>
      <c r="B20" s="77"/>
      <c r="C20" s="80"/>
      <c r="D20" s="81"/>
    </row>
    <row r="21" spans="1:4" x14ac:dyDescent="0.2">
      <c r="A21" s="87"/>
      <c r="B21" s="77"/>
      <c r="C21" s="80"/>
      <c r="D21" s="81"/>
    </row>
    <row r="22" spans="1:4" x14ac:dyDescent="0.2">
      <c r="A22" s="87"/>
      <c r="B22" s="77"/>
      <c r="C22" s="80"/>
      <c r="D22" s="81"/>
    </row>
    <row r="23" spans="1:4" x14ac:dyDescent="0.2">
      <c r="A23" s="87"/>
      <c r="B23" s="77"/>
      <c r="C23" s="80"/>
      <c r="D23" s="81"/>
    </row>
    <row r="24" spans="1:4" x14ac:dyDescent="0.2">
      <c r="A24" s="88"/>
      <c r="B24" s="77"/>
      <c r="C24" s="80"/>
      <c r="D24" s="81"/>
    </row>
    <row r="25" spans="1:4" x14ac:dyDescent="0.2">
      <c r="A25" s="86">
        <f>A20+31</f>
        <v>44362</v>
      </c>
      <c r="B25" s="77"/>
      <c r="C25" s="80"/>
      <c r="D25" s="81"/>
    </row>
    <row r="26" spans="1:4" x14ac:dyDescent="0.2">
      <c r="A26" s="87"/>
      <c r="B26" s="77"/>
      <c r="C26" s="80"/>
      <c r="D26" s="81"/>
    </row>
    <row r="27" spans="1:4" x14ac:dyDescent="0.2">
      <c r="A27" s="87"/>
      <c r="B27" s="77"/>
      <c r="C27" s="80"/>
      <c r="D27" s="81"/>
    </row>
    <row r="28" spans="1:4" x14ac:dyDescent="0.2">
      <c r="A28" s="87"/>
      <c r="B28" s="77"/>
      <c r="C28" s="80"/>
      <c r="D28" s="81"/>
    </row>
    <row r="29" spans="1:4" x14ac:dyDescent="0.2">
      <c r="A29" s="88"/>
      <c r="B29" s="77"/>
      <c r="C29" s="80"/>
      <c r="D29" s="81"/>
    </row>
    <row r="30" spans="1:4" x14ac:dyDescent="0.2">
      <c r="A30" s="86">
        <f>A25+31</f>
        <v>44393</v>
      </c>
      <c r="B30" s="77"/>
      <c r="C30" s="80"/>
      <c r="D30" s="81"/>
    </row>
    <row r="31" spans="1:4" x14ac:dyDescent="0.2">
      <c r="A31" s="87"/>
      <c r="B31" s="77"/>
      <c r="C31" s="80"/>
      <c r="D31" s="81"/>
    </row>
    <row r="32" spans="1:4" x14ac:dyDescent="0.2">
      <c r="A32" s="87"/>
      <c r="B32" s="77"/>
      <c r="C32" s="80"/>
      <c r="D32" s="81"/>
    </row>
    <row r="33" spans="1:4" x14ac:dyDescent="0.2">
      <c r="A33" s="87"/>
      <c r="B33" s="77"/>
      <c r="C33" s="80"/>
      <c r="D33" s="81"/>
    </row>
    <row r="34" spans="1:4" x14ac:dyDescent="0.2">
      <c r="A34" s="88"/>
      <c r="B34" s="77"/>
      <c r="C34" s="80"/>
      <c r="D34" s="81"/>
    </row>
    <row r="35" spans="1:4" x14ac:dyDescent="0.2">
      <c r="A35" s="86">
        <f>A30+31</f>
        <v>44424</v>
      </c>
      <c r="B35" s="77"/>
      <c r="C35" s="80"/>
      <c r="D35" s="81"/>
    </row>
    <row r="36" spans="1:4" x14ac:dyDescent="0.2">
      <c r="A36" s="87"/>
      <c r="B36" s="77"/>
      <c r="C36" s="80"/>
      <c r="D36" s="81"/>
    </row>
    <row r="37" spans="1:4" x14ac:dyDescent="0.2">
      <c r="A37" s="87"/>
      <c r="B37" s="77"/>
      <c r="C37" s="80"/>
      <c r="D37" s="81"/>
    </row>
    <row r="38" spans="1:4" x14ac:dyDescent="0.2">
      <c r="A38" s="87"/>
      <c r="B38" s="77"/>
      <c r="C38" s="80"/>
      <c r="D38" s="81"/>
    </row>
    <row r="39" spans="1:4" x14ac:dyDescent="0.2">
      <c r="A39" s="88"/>
      <c r="B39" s="77"/>
      <c r="C39" s="80"/>
      <c r="D39" s="81"/>
    </row>
    <row r="40" spans="1:4" x14ac:dyDescent="0.2">
      <c r="A40" s="86">
        <f>A35+30</f>
        <v>44454</v>
      </c>
      <c r="B40" s="77"/>
      <c r="C40" s="80"/>
      <c r="D40" s="81"/>
    </row>
    <row r="41" spans="1:4" x14ac:dyDescent="0.2">
      <c r="A41" s="87"/>
      <c r="B41" s="77"/>
      <c r="C41" s="80"/>
      <c r="D41" s="81"/>
    </row>
    <row r="42" spans="1:4" x14ac:dyDescent="0.2">
      <c r="A42" s="87"/>
      <c r="B42" s="77"/>
      <c r="C42" s="80"/>
      <c r="D42" s="81"/>
    </row>
    <row r="43" spans="1:4" x14ac:dyDescent="0.2">
      <c r="A43" s="87"/>
      <c r="B43" s="77"/>
      <c r="C43" s="80"/>
      <c r="D43" s="81"/>
    </row>
    <row r="44" spans="1:4" x14ac:dyDescent="0.2">
      <c r="A44" s="88"/>
      <c r="B44" s="77"/>
      <c r="C44" s="80"/>
      <c r="D44" s="81"/>
    </row>
    <row r="45" spans="1:4" x14ac:dyDescent="0.2">
      <c r="A45" s="86">
        <f>A40+30</f>
        <v>44484</v>
      </c>
      <c r="B45" s="77"/>
      <c r="C45" s="80"/>
      <c r="D45" s="81"/>
    </row>
    <row r="46" spans="1:4" x14ac:dyDescent="0.2">
      <c r="A46" s="87"/>
      <c r="B46" s="77"/>
      <c r="C46" s="80"/>
      <c r="D46" s="81"/>
    </row>
    <row r="47" spans="1:4" x14ac:dyDescent="0.2">
      <c r="A47" s="87"/>
      <c r="B47" s="77"/>
      <c r="C47" s="80"/>
      <c r="D47" s="81"/>
    </row>
    <row r="48" spans="1:4" x14ac:dyDescent="0.2">
      <c r="A48" s="87"/>
      <c r="B48" s="77"/>
      <c r="C48" s="80"/>
      <c r="D48" s="81"/>
    </row>
    <row r="49" spans="1:4" x14ac:dyDescent="0.2">
      <c r="A49" s="88"/>
      <c r="B49" s="77"/>
      <c r="C49" s="80"/>
      <c r="D49" s="81"/>
    </row>
    <row r="50" spans="1:4" x14ac:dyDescent="0.2">
      <c r="A50" s="86">
        <f>A45+31</f>
        <v>44515</v>
      </c>
      <c r="B50" s="77"/>
      <c r="C50" s="80"/>
      <c r="D50" s="81"/>
    </row>
    <row r="51" spans="1:4" x14ac:dyDescent="0.2">
      <c r="A51" s="87"/>
      <c r="B51" s="77"/>
      <c r="C51" s="80"/>
      <c r="D51" s="81"/>
    </row>
    <row r="52" spans="1:4" x14ac:dyDescent="0.2">
      <c r="A52" s="87"/>
      <c r="B52" s="77"/>
      <c r="C52" s="80"/>
      <c r="D52" s="81"/>
    </row>
    <row r="53" spans="1:4" x14ac:dyDescent="0.2">
      <c r="A53" s="87"/>
      <c r="B53" s="77"/>
      <c r="C53" s="80"/>
      <c r="D53" s="81"/>
    </row>
    <row r="54" spans="1:4" x14ac:dyDescent="0.2">
      <c r="A54" s="88"/>
      <c r="B54" s="77"/>
      <c r="C54" s="80"/>
      <c r="D54" s="81"/>
    </row>
    <row r="55" spans="1:4" x14ac:dyDescent="0.2">
      <c r="A55" s="86">
        <f>A50+31</f>
        <v>44546</v>
      </c>
      <c r="B55" s="77"/>
      <c r="C55" s="80"/>
      <c r="D55" s="81"/>
    </row>
    <row r="56" spans="1:4" x14ac:dyDescent="0.2">
      <c r="A56" s="87"/>
      <c r="B56" s="77"/>
      <c r="C56" s="80"/>
      <c r="D56" s="81"/>
    </row>
    <row r="57" spans="1:4" x14ac:dyDescent="0.2">
      <c r="A57" s="87"/>
      <c r="B57" s="77"/>
      <c r="C57" s="80"/>
      <c r="D57" s="81"/>
    </row>
    <row r="58" spans="1:4" x14ac:dyDescent="0.2">
      <c r="A58" s="87"/>
      <c r="B58" s="77"/>
      <c r="C58" s="80"/>
      <c r="D58" s="81"/>
    </row>
    <row r="59" spans="1:4" x14ac:dyDescent="0.2">
      <c r="A59" s="88"/>
      <c r="B59" s="77"/>
      <c r="C59" s="80"/>
      <c r="D59" s="81"/>
    </row>
    <row r="60" spans="1:4" x14ac:dyDescent="0.2">
      <c r="A60" s="86">
        <f>A55+30</f>
        <v>44576</v>
      </c>
      <c r="B60" s="77"/>
      <c r="C60" s="80"/>
      <c r="D60" s="81"/>
    </row>
    <row r="61" spans="1:4" x14ac:dyDescent="0.2">
      <c r="A61" s="87"/>
      <c r="B61" s="77"/>
      <c r="C61" s="80"/>
      <c r="D61" s="81"/>
    </row>
    <row r="62" spans="1:4" x14ac:dyDescent="0.2">
      <c r="A62" s="87"/>
      <c r="B62" s="77"/>
      <c r="C62" s="80"/>
      <c r="D62" s="81"/>
    </row>
    <row r="63" spans="1:4" x14ac:dyDescent="0.2">
      <c r="A63" s="87"/>
      <c r="B63" s="77"/>
      <c r="C63" s="80"/>
      <c r="D63" s="81"/>
    </row>
    <row r="64" spans="1:4" x14ac:dyDescent="0.2">
      <c r="A64" s="88"/>
      <c r="B64" s="77"/>
      <c r="C64" s="80"/>
      <c r="D64" s="81"/>
    </row>
    <row r="65" spans="1:4" x14ac:dyDescent="0.2">
      <c r="A65" s="86">
        <f>A60+30</f>
        <v>44606</v>
      </c>
      <c r="B65" s="77"/>
      <c r="C65" s="80"/>
      <c r="D65" s="81"/>
    </row>
    <row r="66" spans="1:4" x14ac:dyDescent="0.2">
      <c r="A66" s="87"/>
      <c r="B66" s="77"/>
      <c r="C66" s="80"/>
      <c r="D66" s="81"/>
    </row>
    <row r="67" spans="1:4" x14ac:dyDescent="0.2">
      <c r="A67" s="87"/>
      <c r="B67" s="77"/>
      <c r="C67" s="80"/>
      <c r="D67" s="81"/>
    </row>
    <row r="68" spans="1:4" x14ac:dyDescent="0.2">
      <c r="A68" s="87"/>
      <c r="B68" s="77"/>
      <c r="C68" s="80"/>
      <c r="D68" s="81"/>
    </row>
    <row r="69" spans="1:4" ht="12" thickBot="1" x14ac:dyDescent="0.25">
      <c r="A69" s="89"/>
      <c r="B69" s="75"/>
      <c r="C69" s="82"/>
      <c r="D69" s="83"/>
    </row>
    <row r="70" spans="1:4" x14ac:dyDescent="0.2">
      <c r="A70" s="74"/>
    </row>
    <row r="71" spans="1:4" x14ac:dyDescent="0.2">
      <c r="A71" s="74"/>
    </row>
    <row r="72" spans="1:4" x14ac:dyDescent="0.2">
      <c r="A72" s="74"/>
    </row>
    <row r="73" spans="1:4" hidden="1" x14ac:dyDescent="0.2">
      <c r="A73" s="74"/>
    </row>
    <row r="74" spans="1:4" hidden="1" x14ac:dyDescent="0.2">
      <c r="A74" s="74"/>
    </row>
    <row r="75" spans="1:4" hidden="1" x14ac:dyDescent="0.2">
      <c r="A75" s="74"/>
    </row>
    <row r="76" spans="1:4" hidden="1" x14ac:dyDescent="0.2">
      <c r="A76" s="74"/>
    </row>
    <row r="77" spans="1:4" hidden="1" x14ac:dyDescent="0.2">
      <c r="A77" s="74"/>
    </row>
    <row r="78" spans="1:4" hidden="1" x14ac:dyDescent="0.2">
      <c r="A78" s="74"/>
    </row>
    <row r="79" spans="1:4" hidden="1" x14ac:dyDescent="0.2">
      <c r="A79" s="74"/>
    </row>
    <row r="80" spans="1:4" hidden="1" x14ac:dyDescent="0.2">
      <c r="A80" s="74"/>
    </row>
    <row r="81" spans="1:1" hidden="1" x14ac:dyDescent="0.2">
      <c r="A81" s="74"/>
    </row>
    <row r="82" spans="1:1" hidden="1" x14ac:dyDescent="0.2">
      <c r="A82" s="74"/>
    </row>
    <row r="83" spans="1:1" hidden="1" x14ac:dyDescent="0.2">
      <c r="A83" s="74"/>
    </row>
    <row r="84" spans="1:1" hidden="1" x14ac:dyDescent="0.2">
      <c r="A84" s="74"/>
    </row>
    <row r="85" spans="1:1" hidden="1" x14ac:dyDescent="0.2">
      <c r="A85" s="74"/>
    </row>
    <row r="86" spans="1:1" hidden="1" x14ac:dyDescent="0.2">
      <c r="A86" s="74"/>
    </row>
    <row r="87" spans="1:1" hidden="1" x14ac:dyDescent="0.2">
      <c r="A87" s="74"/>
    </row>
    <row r="88" spans="1:1" hidden="1" x14ac:dyDescent="0.2">
      <c r="A88" s="74"/>
    </row>
    <row r="89" spans="1:1" hidden="1" x14ac:dyDescent="0.2">
      <c r="A89" s="74"/>
    </row>
    <row r="90" spans="1:1" hidden="1" x14ac:dyDescent="0.2">
      <c r="A90" s="74"/>
    </row>
    <row r="91" spans="1:1" hidden="1" x14ac:dyDescent="0.2">
      <c r="A91" s="74"/>
    </row>
    <row r="92" spans="1:1" hidden="1" x14ac:dyDescent="0.2">
      <c r="A92" s="74"/>
    </row>
    <row r="93" spans="1:1" hidden="1" x14ac:dyDescent="0.2">
      <c r="A93" s="74"/>
    </row>
    <row r="94" spans="1:1" hidden="1" x14ac:dyDescent="0.2">
      <c r="A94" s="74"/>
    </row>
    <row r="95" spans="1:1" hidden="1" x14ac:dyDescent="0.2">
      <c r="A95" s="74"/>
    </row>
    <row r="96" spans="1:1" hidden="1" x14ac:dyDescent="0.2">
      <c r="A96" s="74"/>
    </row>
    <row r="97" spans="1:1" hidden="1" x14ac:dyDescent="0.2">
      <c r="A97" s="74"/>
    </row>
    <row r="98" spans="1:1" hidden="1" x14ac:dyDescent="0.2">
      <c r="A98" s="74"/>
    </row>
  </sheetData>
  <sheetProtection algorithmName="SHA-512" hashValue="sE6AjYkr1IG9xat8F9TNOUjbjh07lV9H8gifVSwBYv1UiLzt9r2il0a3ZFIeCoKyeMVzjfT539LonJWItArDvQ==" saltValue="KmLb4MhUBf8OWDZcZzKd1g==" spinCount="100000" sheet="1" objects="1" scenarios="1"/>
  <mergeCells count="15">
    <mergeCell ref="A20:A24"/>
    <mergeCell ref="A1:C1"/>
    <mergeCell ref="A3:C5"/>
    <mergeCell ref="A7:B7"/>
    <mergeCell ref="A10:A14"/>
    <mergeCell ref="A15:A19"/>
    <mergeCell ref="A55:A59"/>
    <mergeCell ref="A60:A64"/>
    <mergeCell ref="A65:A69"/>
    <mergeCell ref="A25:A29"/>
    <mergeCell ref="A30:A34"/>
    <mergeCell ref="A35:A39"/>
    <mergeCell ref="A40:A44"/>
    <mergeCell ref="A45:A49"/>
    <mergeCell ref="A50:A54"/>
  </mergeCells>
  <conditionalFormatting sqref="C10:C69">
    <cfRule type="expression" dxfId="2" priority="3">
      <formula>AND(IF(B10&lt;&gt;0,1,0),C10="")</formula>
    </cfRule>
  </conditionalFormatting>
  <conditionalFormatting sqref="D10:D69">
    <cfRule type="expression" dxfId="1" priority="2">
      <formula>AND(IF(B10&lt;&gt;0,1,0),D10="")</formula>
    </cfRule>
  </conditionalFormatting>
  <conditionalFormatting sqref="B10:B69">
    <cfRule type="expression" dxfId="0" priority="1">
      <formula>IF(B10&lt;&gt;0,1,0)</formula>
    </cfRule>
  </conditionalFormatting>
  <pageMargins left="0.19685039370078741" right="0.19685039370078741" top="0.19685039370078741" bottom="0.19685039370078741" header="0.31496062992125984" footer="0.31496062992125984"/>
  <pageSetup paperSize="9" fitToWidth="0" orientation="portrait" r:id="rId1"/>
  <headerFooter alignWithMargins="0">
    <oddFooter>&amp;LDokumentationsnachweis&amp;C&amp;A&amp;RSeite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92"/>
  <sheetViews>
    <sheetView topLeftCell="A42" zoomScale="80" zoomScaleNormal="80" workbookViewId="0">
      <selection activeCell="C78" sqref="C78"/>
    </sheetView>
  </sheetViews>
  <sheetFormatPr baseColWidth="10" defaultColWidth="8.85546875" defaultRowHeight="11.25" x14ac:dyDescent="0.2"/>
  <cols>
    <col min="1" max="2" width="8.7109375" style="34" customWidth="1"/>
    <col min="3" max="3" width="72.140625" style="34" customWidth="1"/>
    <col min="4" max="4" width="6.7109375" style="34" customWidth="1"/>
    <col min="5" max="6" width="8.7109375" style="34" customWidth="1"/>
    <col min="7" max="7" width="92" style="34" bestFit="1" customWidth="1"/>
    <col min="8" max="8" width="14.5703125" style="34" customWidth="1"/>
    <col min="9" max="9" width="100.140625" style="34" bestFit="1" customWidth="1"/>
    <col min="10" max="255" width="11.42578125" style="34" customWidth="1"/>
    <col min="256" max="16384" width="8.85546875" style="34"/>
  </cols>
  <sheetData>
    <row r="1" spans="1:11" s="27" customFormat="1" x14ac:dyDescent="0.2">
      <c r="A1" s="96" t="s">
        <v>120</v>
      </c>
      <c r="B1" s="96"/>
      <c r="C1" s="96"/>
      <c r="D1" s="32"/>
      <c r="G1" s="33" t="s">
        <v>128</v>
      </c>
    </row>
    <row r="2" spans="1:11" x14ac:dyDescent="0.2">
      <c r="G2" s="33" t="s">
        <v>129</v>
      </c>
    </row>
    <row r="3" spans="1:11" s="38" customFormat="1" x14ac:dyDescent="0.2">
      <c r="A3" s="98" t="s">
        <v>121</v>
      </c>
      <c r="B3" s="98"/>
      <c r="C3" s="98"/>
      <c r="D3" s="35" t="s">
        <v>126</v>
      </c>
      <c r="E3" s="36" t="e">
        <f>'Komp.-Mgmt Jahr 1'!#REF!</f>
        <v>#REF!</v>
      </c>
      <c r="F3" s="37"/>
    </row>
    <row r="4" spans="1:11" x14ac:dyDescent="0.2">
      <c r="A4" s="98"/>
      <c r="B4" s="98"/>
      <c r="C4" s="98"/>
      <c r="D4" s="39" t="s">
        <v>127</v>
      </c>
      <c r="E4" s="40" t="e">
        <f>'Komp.-Mgmt Jahr 1'!#REF!</f>
        <v>#REF!</v>
      </c>
      <c r="F4" s="41"/>
    </row>
    <row r="5" spans="1:11" x14ac:dyDescent="0.2">
      <c r="D5" s="27"/>
    </row>
    <row r="6" spans="1:11" x14ac:dyDescent="0.2">
      <c r="A6" s="99" t="s">
        <v>112</v>
      </c>
      <c r="B6" s="99"/>
      <c r="C6" s="99"/>
      <c r="E6" s="99" t="s">
        <v>113</v>
      </c>
      <c r="F6" s="99"/>
      <c r="G6" s="99"/>
      <c r="J6" s="42"/>
      <c r="K6" s="42"/>
    </row>
    <row r="8" spans="1:11" x14ac:dyDescent="0.2">
      <c r="A8" s="97" t="s">
        <v>106</v>
      </c>
      <c r="B8" s="97"/>
      <c r="C8" s="42" t="s">
        <v>104</v>
      </c>
      <c r="E8" s="97" t="s">
        <v>106</v>
      </c>
      <c r="F8" s="97"/>
      <c r="G8" s="42" t="s">
        <v>118</v>
      </c>
    </row>
    <row r="9" spans="1:11" x14ac:dyDescent="0.2">
      <c r="A9" s="41" t="e">
        <f>E3</f>
        <v>#REF!</v>
      </c>
      <c r="B9" s="41" t="e">
        <f>E4</f>
        <v>#REF!</v>
      </c>
      <c r="E9" s="41" t="e">
        <f>A9</f>
        <v>#REF!</v>
      </c>
      <c r="F9" s="41" t="e">
        <f>B9</f>
        <v>#REF!</v>
      </c>
    </row>
    <row r="10" spans="1:11" x14ac:dyDescent="0.2">
      <c r="A10" s="43"/>
      <c r="B10" s="41"/>
      <c r="C10" s="34" t="s">
        <v>45</v>
      </c>
      <c r="G10" s="34" t="s">
        <v>62</v>
      </c>
    </row>
    <row r="11" spans="1:11" x14ac:dyDescent="0.2">
      <c r="A11" s="43"/>
      <c r="B11" s="41"/>
      <c r="C11" s="34" t="s">
        <v>47</v>
      </c>
      <c r="G11" s="34" t="s">
        <v>52</v>
      </c>
    </row>
    <row r="12" spans="1:11" x14ac:dyDescent="0.2">
      <c r="A12" s="43"/>
      <c r="B12" s="41"/>
      <c r="C12" s="34" t="s">
        <v>12</v>
      </c>
      <c r="G12" s="34" t="s">
        <v>11</v>
      </c>
    </row>
    <row r="13" spans="1:11" x14ac:dyDescent="0.2">
      <c r="A13" s="43"/>
      <c r="B13" s="41"/>
      <c r="C13" s="34" t="s">
        <v>13</v>
      </c>
      <c r="G13" s="34" t="s">
        <v>74</v>
      </c>
      <c r="H13" s="42"/>
    </row>
    <row r="14" spans="1:11" x14ac:dyDescent="0.2">
      <c r="A14" s="43"/>
      <c r="B14" s="41"/>
      <c r="C14" s="34" t="s">
        <v>73</v>
      </c>
      <c r="G14" s="34" t="s">
        <v>54</v>
      </c>
    </row>
    <row r="15" spans="1:11" x14ac:dyDescent="0.2">
      <c r="A15" s="43"/>
      <c r="B15" s="41"/>
      <c r="C15" s="34" t="s">
        <v>75</v>
      </c>
      <c r="G15" s="34" t="s">
        <v>14</v>
      </c>
    </row>
    <row r="16" spans="1:11" x14ac:dyDescent="0.2">
      <c r="A16" s="43"/>
      <c r="B16" s="44"/>
      <c r="C16" s="34" t="s">
        <v>48</v>
      </c>
      <c r="G16" s="34" t="s">
        <v>15</v>
      </c>
      <c r="H16" s="45"/>
    </row>
    <row r="17" spans="1:8" x14ac:dyDescent="0.2">
      <c r="A17" s="43"/>
      <c r="B17" s="41"/>
      <c r="C17" s="34" t="s">
        <v>17</v>
      </c>
      <c r="G17" s="34" t="s">
        <v>16</v>
      </c>
      <c r="H17" s="45"/>
    </row>
    <row r="18" spans="1:8" x14ac:dyDescent="0.2">
      <c r="A18" s="43"/>
      <c r="B18" s="41"/>
      <c r="G18" s="34" t="s">
        <v>18</v>
      </c>
    </row>
    <row r="19" spans="1:8" ht="15.75" x14ac:dyDescent="0.25">
      <c r="A19" s="46"/>
      <c r="B19" s="46"/>
      <c r="C19" s="42" t="s">
        <v>107</v>
      </c>
      <c r="G19" s="34" t="s">
        <v>41</v>
      </c>
    </row>
    <row r="20" spans="1:8" x14ac:dyDescent="0.2">
      <c r="A20" s="41"/>
      <c r="B20" s="41"/>
      <c r="G20" s="34" t="s">
        <v>42</v>
      </c>
    </row>
    <row r="21" spans="1:8" x14ac:dyDescent="0.2">
      <c r="A21" s="47"/>
      <c r="C21" s="34" t="s">
        <v>49</v>
      </c>
      <c r="G21" s="48"/>
      <c r="H21" s="45"/>
    </row>
    <row r="22" spans="1:8" x14ac:dyDescent="0.2">
      <c r="A22" s="47"/>
      <c r="C22" s="34" t="s">
        <v>46</v>
      </c>
      <c r="E22" s="46"/>
      <c r="F22" s="46"/>
      <c r="G22" s="42" t="s">
        <v>116</v>
      </c>
      <c r="H22" s="45"/>
    </row>
    <row r="23" spans="1:8" x14ac:dyDescent="0.2">
      <c r="A23" s="47"/>
      <c r="C23" s="34" t="s">
        <v>47</v>
      </c>
      <c r="E23" s="41"/>
      <c r="F23" s="41"/>
    </row>
    <row r="24" spans="1:8" x14ac:dyDescent="0.2">
      <c r="A24" s="47"/>
      <c r="C24" s="34" t="s">
        <v>12</v>
      </c>
      <c r="G24" s="34" t="s">
        <v>63</v>
      </c>
    </row>
    <row r="25" spans="1:8" x14ac:dyDescent="0.2">
      <c r="A25" s="47"/>
      <c r="C25" s="34" t="s">
        <v>50</v>
      </c>
      <c r="G25" s="34" t="s">
        <v>53</v>
      </c>
    </row>
    <row r="26" spans="1:8" x14ac:dyDescent="0.2">
      <c r="A26" s="47"/>
      <c r="C26" s="34" t="s">
        <v>19</v>
      </c>
      <c r="G26" s="34" t="s">
        <v>52</v>
      </c>
    </row>
    <row r="27" spans="1:8" x14ac:dyDescent="0.2">
      <c r="A27" s="47"/>
      <c r="C27" s="34" t="s">
        <v>101</v>
      </c>
      <c r="G27" s="34" t="s">
        <v>51</v>
      </c>
    </row>
    <row r="28" spans="1:8" x14ac:dyDescent="0.2">
      <c r="A28" s="47"/>
      <c r="C28" s="34" t="s">
        <v>20</v>
      </c>
      <c r="G28" s="34" t="s">
        <v>76</v>
      </c>
    </row>
    <row r="29" spans="1:8" x14ac:dyDescent="0.2">
      <c r="A29" s="47"/>
      <c r="C29" s="34" t="s">
        <v>21</v>
      </c>
      <c r="G29" s="48"/>
    </row>
    <row r="30" spans="1:8" x14ac:dyDescent="0.2">
      <c r="A30" s="47"/>
      <c r="E30" s="49">
        <f>SUM(E10:E28)</f>
        <v>0</v>
      </c>
      <c r="F30" s="49">
        <f>SUM(F10:F28)</f>
        <v>0</v>
      </c>
      <c r="G30" s="42" t="s">
        <v>105</v>
      </c>
    </row>
    <row r="31" spans="1:8" ht="12" thickBot="1" x14ac:dyDescent="0.25">
      <c r="A31" s="49">
        <f>SUM(A10:A29)</f>
        <v>0</v>
      </c>
      <c r="B31" s="49">
        <f>SUM(B10:B29)</f>
        <v>0</v>
      </c>
      <c r="C31" s="42" t="s">
        <v>105</v>
      </c>
      <c r="E31" s="50"/>
      <c r="F31" s="51"/>
      <c r="G31" s="51"/>
    </row>
    <row r="32" spans="1:8" ht="12" thickBot="1" x14ac:dyDescent="0.25">
      <c r="A32" s="52"/>
      <c r="B32" s="52"/>
      <c r="C32" s="53"/>
      <c r="G32" s="48"/>
    </row>
    <row r="33" spans="1:7" x14ac:dyDescent="0.2">
      <c r="A33" s="47"/>
      <c r="E33" s="97" t="s">
        <v>106</v>
      </c>
      <c r="F33" s="97"/>
      <c r="G33" s="42" t="s">
        <v>119</v>
      </c>
    </row>
    <row r="34" spans="1:7" x14ac:dyDescent="0.2">
      <c r="A34" s="97" t="s">
        <v>106</v>
      </c>
      <c r="B34" s="97"/>
      <c r="C34" s="42" t="s">
        <v>108</v>
      </c>
      <c r="E34" s="41" t="e">
        <f>A9</f>
        <v>#REF!</v>
      </c>
      <c r="F34" s="41" t="e">
        <f>B9</f>
        <v>#REF!</v>
      </c>
      <c r="G34" s="48"/>
    </row>
    <row r="35" spans="1:7" x14ac:dyDescent="0.2">
      <c r="A35" s="41" t="e">
        <f>A9</f>
        <v>#REF!</v>
      </c>
      <c r="B35" s="41" t="e">
        <f>B9</f>
        <v>#REF!</v>
      </c>
      <c r="G35" s="34" t="s">
        <v>64</v>
      </c>
    </row>
    <row r="36" spans="1:7" x14ac:dyDescent="0.2">
      <c r="C36" s="34" t="s">
        <v>61</v>
      </c>
      <c r="G36" s="34" t="s">
        <v>22</v>
      </c>
    </row>
    <row r="37" spans="1:7" x14ac:dyDescent="0.2">
      <c r="C37" s="34" t="s">
        <v>55</v>
      </c>
      <c r="G37" s="34" t="s">
        <v>23</v>
      </c>
    </row>
    <row r="38" spans="1:7" x14ac:dyDescent="0.2">
      <c r="A38" s="47"/>
      <c r="C38" s="34" t="s">
        <v>56</v>
      </c>
      <c r="G38" s="34" t="s">
        <v>83</v>
      </c>
    </row>
    <row r="39" spans="1:7" x14ac:dyDescent="0.2">
      <c r="C39" s="34" t="s">
        <v>57</v>
      </c>
      <c r="G39" s="34" t="s">
        <v>25</v>
      </c>
    </row>
    <row r="40" spans="1:7" x14ac:dyDescent="0.2">
      <c r="C40" s="34" t="s">
        <v>58</v>
      </c>
      <c r="G40" s="34" t="s">
        <v>26</v>
      </c>
    </row>
    <row r="41" spans="1:7" x14ac:dyDescent="0.2">
      <c r="A41" s="54"/>
      <c r="C41" s="34" t="s">
        <v>24</v>
      </c>
      <c r="G41" s="34" t="s">
        <v>28</v>
      </c>
    </row>
    <row r="42" spans="1:7" x14ac:dyDescent="0.2">
      <c r="A42" s="54"/>
      <c r="C42" s="34" t="s">
        <v>27</v>
      </c>
      <c r="G42" s="34" t="s">
        <v>43</v>
      </c>
    </row>
    <row r="43" spans="1:7" x14ac:dyDescent="0.2">
      <c r="A43" s="54"/>
      <c r="C43" s="34" t="s">
        <v>59</v>
      </c>
      <c r="G43" s="34" t="s">
        <v>89</v>
      </c>
    </row>
    <row r="44" spans="1:7" x14ac:dyDescent="0.2">
      <c r="A44" s="54"/>
      <c r="C44" s="34" t="s">
        <v>72</v>
      </c>
      <c r="G44" s="55"/>
    </row>
    <row r="45" spans="1:7" x14ac:dyDescent="0.2">
      <c r="A45" s="54"/>
      <c r="C45" s="34" t="s">
        <v>96</v>
      </c>
      <c r="E45" s="46"/>
      <c r="F45" s="46"/>
      <c r="G45" s="42" t="s">
        <v>115</v>
      </c>
    </row>
    <row r="46" spans="1:7" x14ac:dyDescent="0.2">
      <c r="A46" s="54"/>
      <c r="C46" s="34" t="s">
        <v>85</v>
      </c>
      <c r="E46" s="41"/>
      <c r="F46" s="41"/>
    </row>
    <row r="47" spans="1:7" x14ac:dyDescent="0.2">
      <c r="A47" s="54"/>
      <c r="C47" s="34" t="s">
        <v>95</v>
      </c>
      <c r="G47" s="34" t="s">
        <v>93</v>
      </c>
    </row>
    <row r="48" spans="1:7" x14ac:dyDescent="0.2">
      <c r="A48" s="54"/>
      <c r="C48" s="34" t="s">
        <v>100</v>
      </c>
      <c r="G48" s="34" t="s">
        <v>29</v>
      </c>
    </row>
    <row r="49" spans="1:7" x14ac:dyDescent="0.2">
      <c r="A49" s="54"/>
      <c r="G49" s="34" t="s">
        <v>31</v>
      </c>
    </row>
    <row r="50" spans="1:7" x14ac:dyDescent="0.2">
      <c r="A50" s="46"/>
      <c r="B50" s="46"/>
      <c r="C50" s="42" t="s">
        <v>109</v>
      </c>
      <c r="G50" s="34" t="s">
        <v>44</v>
      </c>
    </row>
    <row r="51" spans="1:7" x14ac:dyDescent="0.2">
      <c r="A51" s="41"/>
      <c r="B51" s="41"/>
      <c r="G51" s="55"/>
    </row>
    <row r="52" spans="1:7" x14ac:dyDescent="0.2">
      <c r="A52" s="54"/>
      <c r="C52" s="34" t="s">
        <v>56</v>
      </c>
      <c r="E52" s="49">
        <f>SUM(E35:E50)</f>
        <v>0</v>
      </c>
      <c r="F52" s="49">
        <f>SUM(F35:F50)</f>
        <v>0</v>
      </c>
      <c r="G52" s="42" t="s">
        <v>105</v>
      </c>
    </row>
    <row r="53" spans="1:7" ht="12" thickBot="1" x14ac:dyDescent="0.25">
      <c r="A53" s="54"/>
      <c r="C53" s="34" t="s">
        <v>65</v>
      </c>
      <c r="E53" s="50"/>
      <c r="F53" s="51"/>
      <c r="G53" s="51"/>
    </row>
    <row r="54" spans="1:7" x14ac:dyDescent="0.2">
      <c r="A54" s="54"/>
      <c r="C54" s="34" t="s">
        <v>30</v>
      </c>
      <c r="G54" s="55"/>
    </row>
    <row r="55" spans="1:7" x14ac:dyDescent="0.2">
      <c r="A55" s="54"/>
      <c r="C55" s="34" t="s">
        <v>68</v>
      </c>
      <c r="E55" s="97" t="s">
        <v>106</v>
      </c>
      <c r="F55" s="97"/>
      <c r="G55" s="42" t="s">
        <v>117</v>
      </c>
    </row>
    <row r="56" spans="1:7" x14ac:dyDescent="0.2">
      <c r="A56" s="54"/>
      <c r="C56" s="34" t="s">
        <v>60</v>
      </c>
      <c r="E56" s="41" t="e">
        <f>A9</f>
        <v>#REF!</v>
      </c>
      <c r="F56" s="41" t="e">
        <f>B9</f>
        <v>#REF!</v>
      </c>
    </row>
    <row r="57" spans="1:7" x14ac:dyDescent="0.2">
      <c r="A57" s="54"/>
      <c r="C57" s="34" t="s">
        <v>84</v>
      </c>
      <c r="G57" s="34" t="s">
        <v>32</v>
      </c>
    </row>
    <row r="58" spans="1:7" x14ac:dyDescent="0.2">
      <c r="A58" s="54"/>
      <c r="G58" s="34" t="s">
        <v>80</v>
      </c>
    </row>
    <row r="59" spans="1:7" x14ac:dyDescent="0.2">
      <c r="A59" s="49">
        <f>SUM(A36:A57)</f>
        <v>0</v>
      </c>
      <c r="B59" s="49">
        <f>SUM(B36:B57)</f>
        <v>0</v>
      </c>
      <c r="C59" s="42" t="s">
        <v>105</v>
      </c>
      <c r="G59" s="34" t="s">
        <v>35</v>
      </c>
    </row>
    <row r="60" spans="1:7" ht="12" thickBot="1" x14ac:dyDescent="0.25">
      <c r="A60" s="52"/>
      <c r="B60" s="52"/>
      <c r="C60" s="53"/>
      <c r="G60" s="34" t="s">
        <v>33</v>
      </c>
    </row>
    <row r="61" spans="1:7" x14ac:dyDescent="0.2">
      <c r="A61" s="54"/>
      <c r="G61" s="34" t="s">
        <v>81</v>
      </c>
    </row>
    <row r="62" spans="1:7" x14ac:dyDescent="0.2">
      <c r="A62" s="97" t="s">
        <v>106</v>
      </c>
      <c r="B62" s="97"/>
      <c r="C62" s="42" t="s">
        <v>110</v>
      </c>
      <c r="G62" s="34" t="s">
        <v>82</v>
      </c>
    </row>
    <row r="63" spans="1:7" x14ac:dyDescent="0.2">
      <c r="A63" s="41" t="e">
        <f>A9</f>
        <v>#REF!</v>
      </c>
      <c r="B63" s="41" t="e">
        <f>B9</f>
        <v>#REF!</v>
      </c>
      <c r="G63" s="34" t="s">
        <v>79</v>
      </c>
    </row>
    <row r="64" spans="1:7" x14ac:dyDescent="0.2">
      <c r="C64" s="34" t="s">
        <v>66</v>
      </c>
      <c r="G64" s="34" t="s">
        <v>90</v>
      </c>
    </row>
    <row r="65" spans="1:7" x14ac:dyDescent="0.2">
      <c r="A65" s="56"/>
      <c r="C65" s="34" t="s">
        <v>67</v>
      </c>
      <c r="G65" s="34" t="s">
        <v>86</v>
      </c>
    </row>
    <row r="66" spans="1:7" x14ac:dyDescent="0.2">
      <c r="A66" s="56"/>
      <c r="C66" s="34" t="s">
        <v>34</v>
      </c>
      <c r="G66" s="34" t="s">
        <v>95</v>
      </c>
    </row>
    <row r="67" spans="1:7" x14ac:dyDescent="0.2">
      <c r="A67" s="56"/>
      <c r="C67" s="34" t="s">
        <v>69</v>
      </c>
      <c r="G67" s="34" t="s">
        <v>94</v>
      </c>
    </row>
    <row r="68" spans="1:7" x14ac:dyDescent="0.2">
      <c r="A68" s="56"/>
      <c r="C68" s="34" t="s">
        <v>36</v>
      </c>
    </row>
    <row r="69" spans="1:7" x14ac:dyDescent="0.2">
      <c r="A69" s="56"/>
      <c r="C69" s="34" t="s">
        <v>70</v>
      </c>
      <c r="E69" s="46"/>
      <c r="F69" s="46"/>
      <c r="G69" s="42" t="s">
        <v>114</v>
      </c>
    </row>
    <row r="70" spans="1:7" x14ac:dyDescent="0.2">
      <c r="A70" s="56"/>
      <c r="C70" s="34" t="s">
        <v>71</v>
      </c>
      <c r="E70" s="41"/>
      <c r="F70" s="41"/>
    </row>
    <row r="71" spans="1:7" x14ac:dyDescent="0.2">
      <c r="A71" s="56"/>
      <c r="C71" s="34" t="s">
        <v>37</v>
      </c>
      <c r="G71" s="34" t="s">
        <v>91</v>
      </c>
    </row>
    <row r="72" spans="1:7" x14ac:dyDescent="0.2">
      <c r="A72" s="56"/>
      <c r="C72" s="34" t="s">
        <v>38</v>
      </c>
      <c r="G72" s="34" t="s">
        <v>92</v>
      </c>
    </row>
    <row r="73" spans="1:7" x14ac:dyDescent="0.2">
      <c r="A73" s="56"/>
      <c r="C73" s="34" t="s">
        <v>39</v>
      </c>
      <c r="G73" s="57"/>
    </row>
    <row r="74" spans="1:7" x14ac:dyDescent="0.2">
      <c r="A74" s="56"/>
      <c r="C74" s="34" t="s">
        <v>40</v>
      </c>
      <c r="E74" s="49">
        <f>SUM(E57:E72)</f>
        <v>0</v>
      </c>
      <c r="F74" s="49">
        <f>SUM(F57:F72)</f>
        <v>0</v>
      </c>
      <c r="G74" s="42" t="s">
        <v>105</v>
      </c>
    </row>
    <row r="75" spans="1:7" ht="12" thickBot="1" x14ac:dyDescent="0.25">
      <c r="A75" s="56"/>
      <c r="C75" s="34" t="s">
        <v>88</v>
      </c>
      <c r="E75" s="52"/>
      <c r="F75" s="52"/>
      <c r="G75" s="53"/>
    </row>
    <row r="76" spans="1:7" x14ac:dyDescent="0.2">
      <c r="A76" s="56"/>
      <c r="C76" s="34" t="s">
        <v>94</v>
      </c>
      <c r="G76" s="57"/>
    </row>
    <row r="77" spans="1:7" x14ac:dyDescent="0.2">
      <c r="A77" s="56"/>
      <c r="E77" s="58">
        <f>E74+E52+E30</f>
        <v>0</v>
      </c>
      <c r="F77" s="58">
        <f>F74+F52+F30</f>
        <v>0</v>
      </c>
      <c r="G77" s="59" t="s">
        <v>122</v>
      </c>
    </row>
    <row r="78" spans="1:7" x14ac:dyDescent="0.2">
      <c r="A78" s="46"/>
      <c r="B78" s="46"/>
      <c r="C78" s="42" t="s">
        <v>111</v>
      </c>
      <c r="E78" s="58">
        <f>'Übersicht_Anzahl Eingriffe'!D28</f>
        <v>15</v>
      </c>
      <c r="F78" s="58">
        <f>'Übersicht_Anzahl Eingriffe'!D28</f>
        <v>15</v>
      </c>
      <c r="G78" s="34" t="s">
        <v>125</v>
      </c>
    </row>
    <row r="79" spans="1:7" x14ac:dyDescent="0.2">
      <c r="A79" s="41"/>
      <c r="B79" s="41"/>
      <c r="G79" s="57"/>
    </row>
    <row r="80" spans="1:7" x14ac:dyDescent="0.2">
      <c r="A80" s="56"/>
      <c r="C80" s="34" t="s">
        <v>78</v>
      </c>
      <c r="G80" s="57"/>
    </row>
    <row r="81" spans="1:7" x14ac:dyDescent="0.2">
      <c r="A81" s="56"/>
      <c r="C81" s="34" t="s">
        <v>87</v>
      </c>
      <c r="G81" s="57"/>
    </row>
    <row r="82" spans="1:7" x14ac:dyDescent="0.2">
      <c r="A82" s="56"/>
      <c r="C82" s="34" t="s">
        <v>77</v>
      </c>
      <c r="G82" s="57"/>
    </row>
    <row r="83" spans="1:7" x14ac:dyDescent="0.2">
      <c r="A83" s="56"/>
      <c r="G83" s="57"/>
    </row>
    <row r="84" spans="1:7" x14ac:dyDescent="0.2">
      <c r="A84" s="49">
        <f>SUM(A64:A82)</f>
        <v>0</v>
      </c>
      <c r="B84" s="49">
        <f>SUM(B64:B82)</f>
        <v>0</v>
      </c>
      <c r="C84" s="42" t="s">
        <v>105</v>
      </c>
      <c r="G84" s="57"/>
    </row>
    <row r="85" spans="1:7" ht="12" thickBot="1" x14ac:dyDescent="0.25">
      <c r="A85" s="52"/>
      <c r="B85" s="52"/>
      <c r="C85" s="53"/>
      <c r="G85" s="57"/>
    </row>
    <row r="86" spans="1:7" x14ac:dyDescent="0.2">
      <c r="G86" s="57"/>
    </row>
    <row r="87" spans="1:7" x14ac:dyDescent="0.2">
      <c r="A87" s="49">
        <f>A84+A31</f>
        <v>0</v>
      </c>
      <c r="B87" s="49">
        <f>B84+B59+B31</f>
        <v>0</v>
      </c>
      <c r="C87" s="59" t="s">
        <v>105</v>
      </c>
    </row>
    <row r="88" spans="1:7" x14ac:dyDescent="0.2">
      <c r="A88" s="41">
        <f>'Übersicht_Anzahl Eingriffe'!D18</f>
        <v>150</v>
      </c>
      <c r="B88" s="41">
        <f>'Übersicht_Anzahl Eingriffe'!D18</f>
        <v>150</v>
      </c>
      <c r="C88" s="60" t="s">
        <v>125</v>
      </c>
      <c r="G88" s="57"/>
    </row>
    <row r="89" spans="1:7" x14ac:dyDescent="0.2">
      <c r="G89" s="57"/>
    </row>
    <row r="90" spans="1:7" x14ac:dyDescent="0.2">
      <c r="G90" s="57"/>
    </row>
    <row r="91" spans="1:7" x14ac:dyDescent="0.2">
      <c r="G91" s="57"/>
    </row>
    <row r="92" spans="1:7" x14ac:dyDescent="0.2">
      <c r="G92" s="57"/>
    </row>
  </sheetData>
  <sheetProtection algorithmName="SHA-512" hashValue="Yxm1eTfbum9pcRBRDuFnE44Ij6FulVW9XqKEKpxAWbABltWlttaFk8Jk5i7NRNJsEA6SgVnrIA5zzQ6ZAQ7uew==" saltValue="tQkfNczjTRYUb64APXT7Kw==" spinCount="100000" sheet="1" objects="1" scenarios="1"/>
  <mergeCells count="10">
    <mergeCell ref="A1:C1"/>
    <mergeCell ref="E33:F33"/>
    <mergeCell ref="A34:B34"/>
    <mergeCell ref="E55:F55"/>
    <mergeCell ref="A62:B62"/>
    <mergeCell ref="A3:C4"/>
    <mergeCell ref="A6:C6"/>
    <mergeCell ref="E6:G6"/>
    <mergeCell ref="A8:B8"/>
    <mergeCell ref="E8:F8"/>
  </mergeCells>
  <pageMargins left="0.19685039370078741" right="0.19685039370078741" top="0.39370078740157483" bottom="0.39370078740157483" header="0.51181102362204722" footer="0.51181102362204722"/>
  <pageSetup paperSize="9" scale="4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Übersicht_Anzahl Eingriffe</vt:lpstr>
      <vt:lpstr>Komp.-Mgmt Jahr 1</vt:lpstr>
      <vt:lpstr>Komp.-Mgmt Jahr 2</vt:lpstr>
      <vt:lpstr>OP-Katalog_freie Wahl</vt:lpstr>
      <vt:lpstr>'Komp.-Mgmt Jahr 1'!Druckbereich</vt:lpstr>
      <vt:lpstr>'OP-Katalog_freie Wahl'!Druckbereich</vt:lpstr>
      <vt:lpstr>'Komp.-Mgmt Jahr 1'!Drucktitel</vt:lpstr>
      <vt:lpstr>'Komp.-Mgmt Jahr 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arzt-ortho</dc:creator>
  <cp:lastModifiedBy>ClarCert - Markus Bartl</cp:lastModifiedBy>
  <cp:revision/>
  <cp:lastPrinted>2021-02-16T13:20:26Z</cp:lastPrinted>
  <dcterms:created xsi:type="dcterms:W3CDTF">2014-07-30T09:31:51Z</dcterms:created>
  <dcterms:modified xsi:type="dcterms:W3CDTF">2021-02-23T06:37:14Z</dcterms:modified>
</cp:coreProperties>
</file>